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Петрова И.А\Меню для сайта\2022\"/>
    </mc:Choice>
  </mc:AlternateContent>
  <xr:revisionPtr revIDLastSave="0" documentId="8_{E6861AF5-1F1A-42E9-B8A5-E456B7EFDB66}" xr6:coauthVersionLast="47" xr6:coauthVersionMax="47" xr10:uidLastSave="{00000000-0000-0000-0000-000000000000}"/>
  <bookViews>
    <workbookView xWindow="-120" yWindow="-120" windowWidth="21840" windowHeight="13140" activeTab="5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4" l="1"/>
  <c r="C13" i="3" l="1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Q39" i="5" l="1"/>
  <c r="P39" i="5"/>
  <c r="O39" i="5"/>
  <c r="N39" i="5"/>
  <c r="M39" i="5"/>
  <c r="L39" i="5"/>
  <c r="K39" i="5"/>
  <c r="J39" i="5"/>
  <c r="I39" i="5"/>
  <c r="H39" i="5"/>
  <c r="G39" i="5"/>
  <c r="F39" i="5"/>
  <c r="E39" i="5"/>
  <c r="Q41" i="1" l="1"/>
  <c r="P41" i="1"/>
  <c r="O41" i="1"/>
  <c r="N41" i="1"/>
  <c r="M41" i="1"/>
  <c r="L41" i="1"/>
  <c r="K41" i="1"/>
  <c r="J41" i="1"/>
  <c r="I41" i="1"/>
  <c r="H41" i="1"/>
  <c r="G41" i="1"/>
  <c r="F41" i="1"/>
  <c r="Q29" i="5" l="1"/>
  <c r="P29" i="5"/>
  <c r="O29" i="5"/>
  <c r="N29" i="5"/>
  <c r="M29" i="5"/>
  <c r="L29" i="5"/>
  <c r="K29" i="5"/>
  <c r="J29" i="5"/>
  <c r="I29" i="5"/>
  <c r="H29" i="5"/>
  <c r="G29" i="5"/>
  <c r="F29" i="5"/>
  <c r="E29" i="5"/>
  <c r="C29" i="5" l="1"/>
  <c r="D49" i="6" l="1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C49" i="6"/>
  <c r="C44" i="6"/>
  <c r="C3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C19" i="6"/>
  <c r="C12" i="6"/>
  <c r="D49" i="5"/>
  <c r="D51" i="5" s="1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E12" i="5"/>
  <c r="F12" i="5"/>
  <c r="F50" i="5" s="1"/>
  <c r="G12" i="5"/>
  <c r="H12" i="5"/>
  <c r="I12" i="5"/>
  <c r="J12" i="5"/>
  <c r="K12" i="5"/>
  <c r="L12" i="5"/>
  <c r="M12" i="5"/>
  <c r="N12" i="5"/>
  <c r="N50" i="5" s="1"/>
  <c r="O12" i="5"/>
  <c r="P12" i="5"/>
  <c r="Q12" i="5"/>
  <c r="C49" i="5"/>
  <c r="C44" i="5"/>
  <c r="C29" i="6"/>
  <c r="E29" i="6"/>
  <c r="P51" i="5" l="1"/>
  <c r="H51" i="5"/>
  <c r="O51" i="6"/>
  <c r="K51" i="6"/>
  <c r="G51" i="6"/>
  <c r="P50" i="5"/>
  <c r="E50" i="6"/>
  <c r="H50" i="5"/>
  <c r="N51" i="6"/>
  <c r="J51" i="6"/>
  <c r="F51" i="6"/>
  <c r="Q51" i="6"/>
  <c r="M51" i="6"/>
  <c r="I51" i="6"/>
  <c r="E51" i="6"/>
  <c r="P51" i="6"/>
  <c r="L51" i="6"/>
  <c r="H51" i="6"/>
  <c r="G50" i="5"/>
  <c r="J50" i="5"/>
  <c r="L51" i="5"/>
  <c r="L50" i="5"/>
  <c r="N51" i="5"/>
  <c r="J51" i="5"/>
  <c r="F51" i="5"/>
  <c r="O51" i="5"/>
  <c r="K51" i="5"/>
  <c r="G51" i="5"/>
  <c r="Q50" i="5"/>
  <c r="O50" i="5"/>
  <c r="M50" i="5"/>
  <c r="K50" i="5"/>
  <c r="I50" i="5"/>
  <c r="E50" i="5"/>
  <c r="Q51" i="5"/>
  <c r="M51" i="5"/>
  <c r="I51" i="5"/>
  <c r="E51" i="5"/>
  <c r="D51" i="6"/>
  <c r="D50" i="5"/>
  <c r="C12" i="5"/>
  <c r="C42" i="4"/>
  <c r="C37" i="4"/>
  <c r="C17" i="4"/>
  <c r="C11" i="4"/>
  <c r="E47" i="4"/>
  <c r="E42" i="4"/>
  <c r="E37" i="4"/>
  <c r="E27" i="4"/>
  <c r="E17" i="4"/>
  <c r="E11" i="4"/>
  <c r="G51" i="3"/>
  <c r="C51" i="3"/>
  <c r="C46" i="3"/>
  <c r="C41" i="3"/>
  <c r="C3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21" i="3"/>
  <c r="E51" i="3"/>
  <c r="E46" i="3"/>
  <c r="E21" i="3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C47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2" i="2"/>
  <c r="C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C28" i="2"/>
  <c r="C19" i="2"/>
  <c r="C12" i="2"/>
  <c r="P48" i="2" l="1"/>
  <c r="L48" i="2"/>
  <c r="H48" i="2"/>
  <c r="O49" i="2"/>
  <c r="K49" i="2"/>
  <c r="G49" i="2"/>
  <c r="O48" i="2"/>
  <c r="K48" i="2"/>
  <c r="G48" i="2"/>
  <c r="N49" i="2"/>
  <c r="J49" i="2"/>
  <c r="F49" i="2"/>
  <c r="N48" i="2"/>
  <c r="J48" i="2"/>
  <c r="F48" i="2"/>
  <c r="Q49" i="2"/>
  <c r="M49" i="2"/>
  <c r="I49" i="2"/>
  <c r="E49" i="2"/>
  <c r="Q48" i="2"/>
  <c r="M48" i="2"/>
  <c r="I48" i="2"/>
  <c r="E48" i="2"/>
  <c r="P49" i="2"/>
  <c r="L49" i="2"/>
  <c r="H49" i="2"/>
  <c r="D49" i="2"/>
  <c r="D48" i="2"/>
  <c r="C48" i="2"/>
  <c r="C49" i="2"/>
  <c r="E48" i="4"/>
  <c r="E49" i="4"/>
  <c r="E53" i="3"/>
  <c r="E52" i="3"/>
  <c r="D51" i="1" l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C21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C51" i="1"/>
  <c r="C46" i="1"/>
  <c r="C31" i="1"/>
  <c r="C13" i="1"/>
  <c r="D46" i="3"/>
  <c r="D50" i="6"/>
  <c r="K53" i="1" l="1"/>
  <c r="O53" i="1"/>
  <c r="G53" i="1"/>
  <c r="C52" i="1"/>
  <c r="Q52" i="1"/>
  <c r="M52" i="1"/>
  <c r="I52" i="1"/>
  <c r="E52" i="1"/>
  <c r="N52" i="1"/>
  <c r="J52" i="1"/>
  <c r="F52" i="1"/>
  <c r="P53" i="1"/>
  <c r="L53" i="1"/>
  <c r="H53" i="1"/>
  <c r="D53" i="1"/>
  <c r="P52" i="1"/>
  <c r="L52" i="1"/>
  <c r="H52" i="1"/>
  <c r="D52" i="1"/>
  <c r="N53" i="1"/>
  <c r="J53" i="1"/>
  <c r="F53" i="1"/>
  <c r="O52" i="1"/>
  <c r="K52" i="1"/>
  <c r="G52" i="1"/>
  <c r="Q53" i="1"/>
  <c r="M53" i="1"/>
  <c r="I53" i="1"/>
  <c r="E53" i="1"/>
  <c r="C50" i="6"/>
  <c r="C51" i="6"/>
  <c r="C50" i="5" l="1"/>
  <c r="C19" i="5"/>
  <c r="C51" i="5" s="1"/>
  <c r="D47" i="4"/>
  <c r="D49" i="4" s="1"/>
  <c r="D42" i="4"/>
  <c r="C47" i="4"/>
  <c r="C49" i="4" s="1"/>
  <c r="Q47" i="4"/>
  <c r="P47" i="4"/>
  <c r="O47" i="4"/>
  <c r="N47" i="4"/>
  <c r="M47" i="4"/>
  <c r="L47" i="4"/>
  <c r="K47" i="4"/>
  <c r="J47" i="4"/>
  <c r="I47" i="4"/>
  <c r="H47" i="4"/>
  <c r="G47" i="4"/>
  <c r="F47" i="4"/>
  <c r="Q37" i="4"/>
  <c r="P37" i="4"/>
  <c r="O37" i="4"/>
  <c r="N37" i="4"/>
  <c r="M37" i="4"/>
  <c r="L37" i="4"/>
  <c r="K37" i="4"/>
  <c r="J37" i="4"/>
  <c r="I37" i="4"/>
  <c r="H37" i="4"/>
  <c r="G37" i="4"/>
  <c r="F37" i="4"/>
  <c r="Q17" i="4"/>
  <c r="P17" i="4"/>
  <c r="O17" i="4"/>
  <c r="N17" i="4"/>
  <c r="M17" i="4"/>
  <c r="L17" i="4"/>
  <c r="K17" i="4"/>
  <c r="J17" i="4"/>
  <c r="I17" i="4"/>
  <c r="H17" i="4"/>
  <c r="G17" i="4"/>
  <c r="F17" i="4"/>
  <c r="H51" i="3"/>
  <c r="Q21" i="3"/>
  <c r="P21" i="3"/>
  <c r="O21" i="3"/>
  <c r="N21" i="3"/>
  <c r="M21" i="3"/>
  <c r="L21" i="3"/>
  <c r="K21" i="3"/>
  <c r="J21" i="3"/>
  <c r="I21" i="3"/>
  <c r="H21" i="3"/>
  <c r="G21" i="3"/>
  <c r="G53" i="3" s="1"/>
  <c r="F21" i="3"/>
  <c r="Q51" i="3"/>
  <c r="P51" i="3"/>
  <c r="O51" i="3"/>
  <c r="N51" i="3"/>
  <c r="M51" i="3"/>
  <c r="L51" i="3"/>
  <c r="K51" i="3"/>
  <c r="J51" i="3"/>
  <c r="I51" i="3"/>
  <c r="F51" i="3"/>
  <c r="D51" i="3"/>
  <c r="D53" i="3" s="1"/>
  <c r="F46" i="3"/>
  <c r="J53" i="3" l="1"/>
  <c r="N53" i="3"/>
  <c r="D48" i="4"/>
  <c r="N49" i="4"/>
  <c r="G49" i="4"/>
  <c r="J49" i="4"/>
  <c r="H49" i="4"/>
  <c r="K49" i="4"/>
  <c r="O49" i="4"/>
  <c r="L49" i="4"/>
  <c r="P49" i="4"/>
  <c r="F49" i="4"/>
  <c r="I49" i="4"/>
  <c r="M49" i="4"/>
  <c r="Q49" i="4"/>
  <c r="L53" i="3"/>
  <c r="P53" i="3"/>
  <c r="C53" i="3"/>
  <c r="F52" i="3"/>
  <c r="H53" i="3"/>
  <c r="K53" i="3"/>
  <c r="O53" i="3"/>
  <c r="D52" i="3"/>
  <c r="F53" i="3"/>
  <c r="I53" i="3"/>
  <c r="M53" i="3"/>
  <c r="Q53" i="3"/>
  <c r="C53" i="1"/>
  <c r="F11" i="4" l="1"/>
  <c r="G11" i="4"/>
  <c r="H11" i="4"/>
  <c r="I11" i="4"/>
  <c r="J11" i="4"/>
  <c r="K11" i="4"/>
  <c r="L11" i="4"/>
  <c r="M11" i="4"/>
  <c r="N11" i="4"/>
  <c r="O11" i="4"/>
  <c r="P11" i="4"/>
  <c r="Q11" i="4"/>
  <c r="F42" i="4" l="1"/>
  <c r="G42" i="4"/>
  <c r="H42" i="4"/>
  <c r="I42" i="4"/>
  <c r="J42" i="4"/>
  <c r="K42" i="4"/>
  <c r="L42" i="4"/>
  <c r="M42" i="4"/>
  <c r="N42" i="4"/>
  <c r="O42" i="4"/>
  <c r="P42" i="4"/>
  <c r="Q42" i="4"/>
  <c r="C48" i="4"/>
  <c r="G46" i="3"/>
  <c r="H46" i="3"/>
  <c r="I46" i="3"/>
  <c r="J46" i="3"/>
  <c r="K46" i="3"/>
  <c r="L46" i="3"/>
  <c r="M46" i="3"/>
  <c r="N46" i="3"/>
  <c r="O46" i="3"/>
  <c r="P46" i="3"/>
  <c r="Q46" i="3"/>
  <c r="C52" i="3"/>
  <c r="G29" i="6" l="1"/>
  <c r="G50" i="6" s="1"/>
  <c r="H29" i="6"/>
  <c r="H50" i="6" s="1"/>
  <c r="I29" i="6"/>
  <c r="I50" i="6" s="1"/>
  <c r="J29" i="6"/>
  <c r="J50" i="6" s="1"/>
  <c r="K29" i="6"/>
  <c r="K50" i="6" s="1"/>
  <c r="L29" i="6"/>
  <c r="L50" i="6" s="1"/>
  <c r="M29" i="6"/>
  <c r="M50" i="6" s="1"/>
  <c r="N29" i="6"/>
  <c r="N50" i="6" s="1"/>
  <c r="O29" i="6"/>
  <c r="O50" i="6" s="1"/>
  <c r="P29" i="6"/>
  <c r="P50" i="6" s="1"/>
  <c r="Q29" i="6"/>
  <c r="Q50" i="6" s="1"/>
  <c r="F29" i="6"/>
  <c r="F50" i="6" s="1"/>
  <c r="G27" i="4"/>
  <c r="G48" i="4" s="1"/>
  <c r="H27" i="4"/>
  <c r="H48" i="4" s="1"/>
  <c r="I27" i="4"/>
  <c r="I48" i="4" s="1"/>
  <c r="J27" i="4"/>
  <c r="J48" i="4" s="1"/>
  <c r="K27" i="4"/>
  <c r="K48" i="4" s="1"/>
  <c r="L27" i="4"/>
  <c r="L48" i="4" s="1"/>
  <c r="M27" i="4"/>
  <c r="M48" i="4" s="1"/>
  <c r="N27" i="4"/>
  <c r="N48" i="4" s="1"/>
  <c r="O27" i="4"/>
  <c r="O48" i="4" s="1"/>
  <c r="P27" i="4"/>
  <c r="P48" i="4" s="1"/>
  <c r="Q27" i="4"/>
  <c r="Q48" i="4" s="1"/>
  <c r="F27" i="4"/>
  <c r="F48" i="4" s="1"/>
  <c r="P52" i="3" l="1"/>
  <c r="L52" i="3"/>
  <c r="O52" i="3"/>
  <c r="K52" i="3"/>
  <c r="H52" i="3"/>
  <c r="N52" i="3"/>
  <c r="J52" i="3"/>
  <c r="G52" i="3"/>
  <c r="Q52" i="3"/>
  <c r="M52" i="3"/>
  <c r="I52" i="3"/>
</calcChain>
</file>

<file path=xl/sharedStrings.xml><?xml version="1.0" encoding="utf-8"?>
<sst xmlns="http://schemas.openxmlformats.org/spreadsheetml/2006/main" count="435" uniqueCount="159">
  <si>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</si>
  <si>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</si>
  <si>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</si>
  <si>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</si>
  <si>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</si>
  <si>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</si>
  <si>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</si>
  <si>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</si>
  <si>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</si>
  <si>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</si>
  <si>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</si>
  <si>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</si>
  <si>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</si>
  <si>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</si>
  <si>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</si>
  <si>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</si>
  <si>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</si>
  <si>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</si>
  <si>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</si>
  <si>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</si>
  <si>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Итого завтрак</t>
  </si>
  <si>
    <t>Хлеб ржаной</t>
  </si>
  <si>
    <t>Итого обед</t>
  </si>
  <si>
    <t>Полдник</t>
  </si>
  <si>
    <t>Компот из плодов и ягод сушенных \курага\</t>
  </si>
  <si>
    <t>Итого полдник</t>
  </si>
  <si>
    <t>Какао с молоком</t>
  </si>
  <si>
    <t>Напиток из плодов шиповника</t>
  </si>
  <si>
    <t>Чай с сахаром</t>
  </si>
  <si>
    <t>Рис припущенный</t>
  </si>
  <si>
    <t>Суп крестьянский с крупой</t>
  </si>
  <si>
    <t>Рыба тушенная в томате с овощами</t>
  </si>
  <si>
    <t>Картофель отварной</t>
  </si>
  <si>
    <t>Яйцо вареное</t>
  </si>
  <si>
    <t>Салат из соленых огурцов</t>
  </si>
  <si>
    <t>Птица тушенная в сметанном соусе</t>
  </si>
  <si>
    <t>Суп картофельный с макаронными изделиями</t>
  </si>
  <si>
    <t>Огурец соленый</t>
  </si>
  <si>
    <t>Кофейный напиток с молоком</t>
  </si>
  <si>
    <t>Чай с сахаром, лимоном</t>
  </si>
  <si>
    <t>Компот из смеси сухофруктов</t>
  </si>
  <si>
    <t xml:space="preserve">Компот из свежемороженных ягод (смородины) </t>
  </si>
  <si>
    <t xml:space="preserve">Салат картофельный с кукурузой и морковью </t>
  </si>
  <si>
    <t>Булочка "Веснушка"</t>
  </si>
  <si>
    <t>Пирожное "Медовое"</t>
  </si>
  <si>
    <t>Ватрушка с творогом</t>
  </si>
  <si>
    <t>Молоко кипяченое</t>
  </si>
  <si>
    <t>Булочка с крошкой</t>
  </si>
  <si>
    <t>Салат из свеклы с сыром</t>
  </si>
  <si>
    <t>Салат из квашеной капусты</t>
  </si>
  <si>
    <t>Салат "Здоровье"</t>
  </si>
  <si>
    <t>Кукуруза консервированная</t>
  </si>
  <si>
    <t>Неделя: Вторая                                                                      День: Понедельник                                       Вариант № 7</t>
  </si>
  <si>
    <t>Сыр порциями</t>
  </si>
  <si>
    <t>Неделя: Вторая                                                                        День: Вторник                                                  Вариант № 8</t>
  </si>
  <si>
    <t xml:space="preserve"> </t>
  </si>
  <si>
    <t>Неделя: Вторая                                                                          День: Среда                                                    Вариант № 9</t>
  </si>
  <si>
    <t>Неделя: Вторая                                                                        День: Четверг                                                           Вариант № 10</t>
  </si>
  <si>
    <t>Зеленый горошек консервированный</t>
  </si>
  <si>
    <t>Завтрак 7-11 лет</t>
  </si>
  <si>
    <t>Обед 7-11 лет</t>
  </si>
  <si>
    <t>Цена</t>
  </si>
  <si>
    <t>Полдник 7-11 лет</t>
  </si>
  <si>
    <t>Компот из плодов и ягод сушенных (курага)</t>
  </si>
  <si>
    <t>Завтрак 12-18 лет</t>
  </si>
  <si>
    <t>Обед 12-18 лет</t>
  </si>
  <si>
    <t>Полдник 12-18 лет</t>
  </si>
  <si>
    <t>Итого день 7-11 лет</t>
  </si>
  <si>
    <t>Итого день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</si>
  <si>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</si>
  <si>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</si>
  <si>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 xml:space="preserve">Огурец соленый </t>
  </si>
  <si>
    <t>Обед 12-18  лет</t>
  </si>
  <si>
    <t>Неделя: Вторая                                                                          День: Пятница                                                                Вариант № 11</t>
  </si>
  <si>
    <t>Каша молочная с крупой пшенной, масло сливочное, 250/5</t>
  </si>
  <si>
    <t>Каша молочная с крупой пшенной, масло сливочное, 250/10</t>
  </si>
  <si>
    <t>Сок фруктовый, т/п</t>
  </si>
  <si>
    <t>Фрукты свежие (яблоко), 1 шт.</t>
  </si>
  <si>
    <t xml:space="preserve">Утверждаю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</si>
  <si>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Жаркое по-домашнему, 150/50</t>
  </si>
  <si>
    <t>Сосиска, соус,  50\50</t>
  </si>
  <si>
    <t>Борщ с капустой и картофелем, мясом, 250/10</t>
  </si>
  <si>
    <t>Пюре картофельное, масло сливочное, 150/5</t>
  </si>
  <si>
    <t xml:space="preserve">Утверждаю    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</si>
  <si>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Макаронные изделия отварные с сыром, масло сливочное, 150/5</t>
  </si>
  <si>
    <t>Фрукты свежие (груша), 1 шт.</t>
  </si>
  <si>
    <t xml:space="preserve">Согласованно                                                        Директор                                         __________________________                                                                            </t>
  </si>
  <si>
    <t xml:space="preserve">Согласованно                                                        Директор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</si>
  <si>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                      </t>
  </si>
  <si>
    <t xml:space="preserve">Согласованно                                                              Директор      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</si>
  <si>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</si>
  <si>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__________________________                                                                            </t>
  </si>
  <si>
    <t>Сок фруктовый(розлив)</t>
  </si>
  <si>
    <t>Заведующая производством______________________________                                                                                                                                                  Калькулятор _____________________________________</t>
  </si>
  <si>
    <t>Пирожное "Бисквитное"</t>
  </si>
  <si>
    <t>Каша рассыпчатая (гречневая)</t>
  </si>
  <si>
    <t>Каша рассыпчатая(гречневая)</t>
  </si>
  <si>
    <t>Макаронные изделия отварные с сыром, масло сливочное, 250/5</t>
  </si>
  <si>
    <t>Запеканка творожная с морковью с молочным соусом, 230/50</t>
  </si>
  <si>
    <t>Фрукты свежие (яблоко), 1 шт</t>
  </si>
  <si>
    <t>Сок фруктовый (розлив)</t>
  </si>
  <si>
    <t>Запеканка творожная с морковью с молочным соусом, 200/50</t>
  </si>
  <si>
    <t>Кисло-молочная продукция (розлив)</t>
  </si>
  <si>
    <t>Макаронные изделия отварные, масло сливочное, 180\5</t>
  </si>
  <si>
    <t>Птица запеченная, соус сметанный</t>
  </si>
  <si>
    <t>Плов из  птицы</t>
  </si>
  <si>
    <t>Сосиска, соус томатный, 50\50</t>
  </si>
  <si>
    <t>Котлета рыбная в сметанном соусе, 90/30</t>
  </si>
  <si>
    <t>Котлета рыбная в сметанном соусе, 100/30</t>
  </si>
  <si>
    <t>Фрикадельки мясные  в соусе сметанном с томатом,  90\30</t>
  </si>
  <si>
    <t>Фрикадельки мясные  в соусе сметанном с томатом,  100\30</t>
  </si>
  <si>
    <t>Итого расчетная стоимость                                                                           123,89</t>
  </si>
  <si>
    <t>Суп картофельный с макаронными изделиями, птицей, 200/10</t>
  </si>
  <si>
    <t>Суп из овощей, мясом, 200/5</t>
  </si>
  <si>
    <t>Суп из овощей</t>
  </si>
  <si>
    <t>Макаронные изделия отварные, масло сливочное, 150\10</t>
  </si>
  <si>
    <t>Борщ с капустой и картофелем</t>
  </si>
  <si>
    <t>Пюре картофельное</t>
  </si>
  <si>
    <t>Суп картофельный с крупой и  сайрой, 250/10</t>
  </si>
  <si>
    <t>Рассольник  ленинградский, мясо, 200/5</t>
  </si>
  <si>
    <t>Рассольник  ленинградский</t>
  </si>
  <si>
    <t>Суп крестьянский с крупой, 200/10</t>
  </si>
  <si>
    <t>Картофель отварной, масло сливочное,150/5</t>
  </si>
  <si>
    <t>Кисло-молочная продукция (стакан)</t>
  </si>
  <si>
    <t>Итого расчетная стоимость                                                                     125,88</t>
  </si>
  <si>
    <t>Итого расчетная стоимость                                                                     158,41</t>
  </si>
  <si>
    <t>Итого расчетная стоимость                                                            75,76</t>
  </si>
  <si>
    <t>Итого расчетная стоимость                                                           77,18</t>
  </si>
  <si>
    <t>Итого расчетная стоимость                                                             125,3</t>
  </si>
  <si>
    <t>Итого расчетная стоимость                                                   128,45</t>
  </si>
  <si>
    <t>Суп картофельный с крупой и сайрой, 200/35</t>
  </si>
  <si>
    <t>Итого расчетная стоимость                                                                           120,23</t>
  </si>
  <si>
    <t>Итого расчетная стоимость                                                                       139,32</t>
  </si>
  <si>
    <t>Чай с сахаром, лимоном, 200/5</t>
  </si>
  <si>
    <t>Омлет натуральный, масло сливочное, 180/5</t>
  </si>
  <si>
    <t>Омлет натуральный, масло сливочное, 210/5</t>
  </si>
  <si>
    <t>Итого расчетная стоимость                                                             132,14</t>
  </si>
  <si>
    <t>Итого расчетная стоимость                                                                       128,42</t>
  </si>
  <si>
    <t>Фрукты свежие (мандарин), 1 шт.</t>
  </si>
  <si>
    <t>Итого расчетная стоимость                                                                  78,99</t>
  </si>
  <si>
    <t>Итого расчетная стоимость                                                                   90,57</t>
  </si>
  <si>
    <t>Итого расчетная стоимость                                                                                           75,5</t>
  </si>
  <si>
    <t>Итого расчетная стоимость                                                                                             81,81</t>
  </si>
  <si>
    <t>Итого расчетная стоимость                                                                                           125,03</t>
  </si>
  <si>
    <t>Итого расчетная стоимость                                                                                            138,62</t>
  </si>
  <si>
    <t>Итого расчетная стоимость                                                                    97,56</t>
  </si>
  <si>
    <t>Итого расчетная стоимость                                                                    111,94</t>
  </si>
  <si>
    <t>Итого расчетная стоимость                                                  97,71</t>
  </si>
  <si>
    <t>итоговая расчетная стоимость                                                          110,47</t>
  </si>
  <si>
    <t xml:space="preserve">итого                                                                                                  </t>
  </si>
  <si>
    <t>Итого расчетная стоимость                                                                      71,52</t>
  </si>
  <si>
    <t>Итого расчетная стоимость                                                                          83,67</t>
  </si>
  <si>
    <t>МЕНЮ НА 21.03.2022г</t>
  </si>
  <si>
    <t>МЕНЮ на 22.03.2022г</t>
  </si>
  <si>
    <t>МЕНЮ НА23.03.2022г</t>
  </si>
  <si>
    <t>МЕНЮ НА24.03.2022г</t>
  </si>
  <si>
    <t>МЕНЮ НА 25.03.2022г</t>
  </si>
  <si>
    <t>МЕНЮ НА 26.03.2022г</t>
  </si>
  <si>
    <t>Неделя: Вторая                                                                       День:Субота                                                              Вариант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</si>
</sst>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Alignment="1"/>
    <xf numFmtId="0" fontId="2" fillId="0" borderId="0" xfId="0" applyFont="1" applyAlignment="1"/>
    <xf numFmtId="0" fontId="9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/>
    <xf numFmtId="0" fontId="9" fillId="0" borderId="1" xfId="0" applyFont="1" applyFill="1" applyBorder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6"/>
  <sheetViews>
    <sheetView zoomScale="80" zoomScaleNormal="80" workbookViewId="0">
      <selection activeCell="D34" sqref="D34"/>
    </sheetView>
  </sheetViews>
  <sheetFormatPr defaultRowHeight="15" x14ac:dyDescent="0.25"/>
  <cols>
    <col min="1" max="1" width="7.5703125" style="64" customWidth="1"/>
    <col min="2" max="2" width="26.5703125" style="65" customWidth="1"/>
    <col min="3" max="4" width="7.85546875" style="66" customWidth="1"/>
    <col min="5" max="5" width="7.7109375" style="66" customWidth="1"/>
    <col min="6" max="7" width="5.5703125" style="56" customWidth="1"/>
    <col min="8" max="8" width="5.85546875" style="56" customWidth="1"/>
    <col min="9" max="9" width="6.28515625" style="56" customWidth="1"/>
    <col min="10" max="10" width="5.7109375" style="56" customWidth="1"/>
    <col min="11" max="11" width="5.5703125" style="56" customWidth="1"/>
    <col min="12" max="12" width="5.140625" style="56" customWidth="1"/>
    <col min="13" max="13" width="5.85546875" style="56" customWidth="1"/>
    <col min="14" max="14" width="5.42578125" style="56" customWidth="1"/>
    <col min="15" max="15" width="4.85546875" style="56" customWidth="1"/>
    <col min="16" max="16" width="5" style="56" customWidth="1"/>
    <col min="17" max="17" width="5.140625" style="56" customWidth="1"/>
    <col min="18" max="16384" width="9.140625" style="62"/>
  </cols>
  <sheetData>
    <row r="1" spans="1:19" s="72" customFormat="1" ht="61.5" customHeight="1" x14ac:dyDescent="0.25">
      <c r="A1" s="96" t="s">
        <v>152</v>
      </c>
      <c r="B1" s="96"/>
      <c r="C1" s="96" t="s">
        <v>86</v>
      </c>
      <c r="D1" s="96"/>
      <c r="E1" s="96"/>
      <c r="F1" s="96"/>
      <c r="G1" s="96"/>
      <c r="H1" s="96"/>
      <c r="I1" s="96" t="s">
        <v>78</v>
      </c>
      <c r="J1" s="96"/>
      <c r="K1" s="96"/>
      <c r="L1" s="96"/>
      <c r="M1" s="96"/>
      <c r="N1" s="96"/>
      <c r="O1" s="96"/>
      <c r="P1" s="96"/>
      <c r="Q1" s="96"/>
    </row>
    <row r="2" spans="1:19" s="61" customFormat="1" x14ac:dyDescent="0.25">
      <c r="A2" s="96" t="s">
        <v>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9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93"/>
      <c r="P3" s="93"/>
      <c r="Q3" s="93"/>
    </row>
    <row r="4" spans="1:19" s="56" customFormat="1" x14ac:dyDescent="0.25">
      <c r="A4" s="110" t="s">
        <v>0</v>
      </c>
      <c r="B4" s="111" t="s">
        <v>1</v>
      </c>
      <c r="C4" s="111" t="s">
        <v>2</v>
      </c>
      <c r="D4" s="108" t="s">
        <v>61</v>
      </c>
      <c r="E4" s="111" t="s">
        <v>7</v>
      </c>
      <c r="F4" s="110" t="s">
        <v>3</v>
      </c>
      <c r="G4" s="110"/>
      <c r="H4" s="110"/>
      <c r="I4" s="110" t="s">
        <v>8</v>
      </c>
      <c r="J4" s="110"/>
      <c r="K4" s="110"/>
      <c r="L4" s="110"/>
      <c r="M4" s="110" t="s">
        <v>9</v>
      </c>
      <c r="N4" s="110"/>
      <c r="O4" s="110"/>
      <c r="P4" s="110"/>
      <c r="Q4" s="110"/>
    </row>
    <row r="5" spans="1:19" s="56" customFormat="1" ht="28.5" customHeight="1" x14ac:dyDescent="0.25">
      <c r="A5" s="110"/>
      <c r="B5" s="111"/>
      <c r="C5" s="111"/>
      <c r="D5" s="109"/>
      <c r="E5" s="111"/>
      <c r="F5" s="92" t="s">
        <v>4</v>
      </c>
      <c r="G5" s="92" t="s">
        <v>5</v>
      </c>
      <c r="H5" s="92" t="s">
        <v>6</v>
      </c>
      <c r="I5" s="92" t="s">
        <v>10</v>
      </c>
      <c r="J5" s="92" t="s">
        <v>11</v>
      </c>
      <c r="K5" s="92" t="s">
        <v>12</v>
      </c>
      <c r="L5" s="92" t="s">
        <v>13</v>
      </c>
      <c r="M5" s="92" t="s">
        <v>14</v>
      </c>
      <c r="N5" s="92" t="s">
        <v>15</v>
      </c>
      <c r="O5" s="92" t="s">
        <v>16</v>
      </c>
      <c r="P5" s="92" t="s">
        <v>17</v>
      </c>
      <c r="Q5" s="92" t="s">
        <v>18</v>
      </c>
    </row>
    <row r="6" spans="1:19" s="4" customFormat="1" x14ac:dyDescent="0.25">
      <c r="A6" s="102" t="s">
        <v>59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1:19" s="41" customFormat="1" ht="45" x14ac:dyDescent="0.25">
      <c r="A7" s="97"/>
      <c r="B7" s="16" t="s">
        <v>74</v>
      </c>
      <c r="C7" s="17">
        <v>255</v>
      </c>
      <c r="D7" s="39">
        <v>35.270000000000003</v>
      </c>
      <c r="E7" s="17">
        <v>186.84</v>
      </c>
      <c r="F7" s="94">
        <v>6.52</v>
      </c>
      <c r="G7" s="94">
        <v>4.78</v>
      </c>
      <c r="H7" s="94">
        <v>37.020000000000003</v>
      </c>
      <c r="I7" s="94">
        <v>180.43</v>
      </c>
      <c r="J7" s="94">
        <v>0.85</v>
      </c>
      <c r="K7" s="94">
        <v>11.87</v>
      </c>
      <c r="L7" s="94">
        <v>19.7</v>
      </c>
      <c r="M7" s="94">
        <v>0.19</v>
      </c>
      <c r="N7" s="94">
        <v>0.27</v>
      </c>
      <c r="O7" s="94">
        <v>35</v>
      </c>
      <c r="P7" s="94">
        <v>8.5299999999999994</v>
      </c>
      <c r="Q7" s="94">
        <v>0.3</v>
      </c>
    </row>
    <row r="8" spans="1:19" s="3" customFormat="1" x14ac:dyDescent="0.2">
      <c r="A8" s="98"/>
      <c r="B8" s="16" t="s">
        <v>53</v>
      </c>
      <c r="C8" s="17">
        <v>10</v>
      </c>
      <c r="D8" s="39">
        <v>8.77</v>
      </c>
      <c r="E8" s="17">
        <v>65.72</v>
      </c>
      <c r="F8" s="94">
        <v>0.1</v>
      </c>
      <c r="G8" s="94">
        <v>7.2</v>
      </c>
      <c r="H8" s="94">
        <v>0.13</v>
      </c>
      <c r="I8" s="94">
        <v>2.4</v>
      </c>
      <c r="J8" s="94">
        <v>0</v>
      </c>
      <c r="K8" s="94">
        <v>0</v>
      </c>
      <c r="L8" s="94">
        <v>3</v>
      </c>
      <c r="M8" s="94">
        <v>0</v>
      </c>
      <c r="N8" s="94">
        <v>0</v>
      </c>
      <c r="O8" s="94">
        <v>40</v>
      </c>
      <c r="P8" s="94">
        <v>5</v>
      </c>
      <c r="Q8" s="94">
        <v>0.1</v>
      </c>
    </row>
    <row r="9" spans="1:19" s="41" customFormat="1" x14ac:dyDescent="0.25">
      <c r="A9" s="98"/>
      <c r="B9" s="16" t="s">
        <v>33</v>
      </c>
      <c r="C9" s="17">
        <v>40</v>
      </c>
      <c r="D9" s="39">
        <v>14.04</v>
      </c>
      <c r="E9" s="17">
        <v>62.84</v>
      </c>
      <c r="F9" s="94">
        <v>5.08</v>
      </c>
      <c r="G9" s="94">
        <v>4.5999999999999996</v>
      </c>
      <c r="H9" s="94">
        <v>0.28000000000000003</v>
      </c>
      <c r="I9" s="94">
        <v>22</v>
      </c>
      <c r="J9" s="94">
        <v>1</v>
      </c>
      <c r="K9" s="94">
        <v>4.8</v>
      </c>
      <c r="L9" s="94">
        <v>76.8</v>
      </c>
      <c r="M9" s="94">
        <v>0.03</v>
      </c>
      <c r="N9" s="94">
        <v>0.02</v>
      </c>
      <c r="O9" s="94">
        <v>100</v>
      </c>
      <c r="P9" s="94">
        <v>0</v>
      </c>
      <c r="Q9" s="94">
        <v>0.24</v>
      </c>
    </row>
    <row r="10" spans="1:19" s="41" customFormat="1" ht="30" x14ac:dyDescent="0.25">
      <c r="A10" s="98"/>
      <c r="B10" s="16" t="s">
        <v>38</v>
      </c>
      <c r="C10" s="17">
        <v>200</v>
      </c>
      <c r="D10" s="39">
        <v>16.11</v>
      </c>
      <c r="E10" s="17">
        <v>155.19999999999999</v>
      </c>
      <c r="F10" s="94">
        <v>3.6</v>
      </c>
      <c r="G10" s="94">
        <v>2.67</v>
      </c>
      <c r="H10" s="94">
        <v>28.27</v>
      </c>
      <c r="I10" s="94">
        <v>58.67</v>
      </c>
      <c r="J10" s="94">
        <v>0.6</v>
      </c>
      <c r="K10" s="94">
        <v>29.33</v>
      </c>
      <c r="L10" s="94">
        <v>132</v>
      </c>
      <c r="M10" s="94">
        <v>0.03</v>
      </c>
      <c r="N10" s="94">
        <v>0.02</v>
      </c>
      <c r="O10" s="94">
        <v>0</v>
      </c>
      <c r="P10" s="94">
        <v>1.47</v>
      </c>
      <c r="Q10" s="94">
        <v>0</v>
      </c>
    </row>
    <row r="11" spans="1:19" s="41" customFormat="1" ht="30" x14ac:dyDescent="0.25">
      <c r="A11" s="99"/>
      <c r="B11" s="16" t="s">
        <v>19</v>
      </c>
      <c r="C11" s="17">
        <v>50</v>
      </c>
      <c r="D11" s="39">
        <v>4.8</v>
      </c>
      <c r="E11" s="17">
        <v>116.9</v>
      </c>
      <c r="F11" s="94">
        <v>3.95</v>
      </c>
      <c r="G11" s="94">
        <v>0.5</v>
      </c>
      <c r="H11" s="94">
        <v>18.05</v>
      </c>
      <c r="I11" s="94">
        <v>11.5</v>
      </c>
      <c r="J11" s="94">
        <v>0.55000000000000004</v>
      </c>
      <c r="K11" s="94">
        <v>16.5</v>
      </c>
      <c r="L11" s="94">
        <v>43.5</v>
      </c>
      <c r="M11" s="94">
        <v>0.05</v>
      </c>
      <c r="N11" s="94">
        <v>0.04</v>
      </c>
      <c r="O11" s="94">
        <v>0</v>
      </c>
      <c r="P11" s="94">
        <v>0</v>
      </c>
      <c r="Q11" s="94">
        <v>0.65</v>
      </c>
    </row>
    <row r="12" spans="1:19" s="27" customFormat="1" x14ac:dyDescent="0.25">
      <c r="A12" s="105" t="s">
        <v>139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7"/>
    </row>
    <row r="13" spans="1:19" s="4" customFormat="1" ht="15" customHeight="1" x14ac:dyDescent="0.25">
      <c r="A13" s="100" t="s">
        <v>20</v>
      </c>
      <c r="B13" s="101"/>
      <c r="C13" s="17">
        <f>C11+C10+C9+C8+C7</f>
        <v>555</v>
      </c>
      <c r="D13" s="39">
        <v>70</v>
      </c>
      <c r="E13" s="17">
        <f t="shared" ref="E13:Q13" si="0">E11+E10+E9+E8+E7</f>
        <v>587.50000000000011</v>
      </c>
      <c r="F13" s="94">
        <f t="shared" si="0"/>
        <v>19.25</v>
      </c>
      <c r="G13" s="94">
        <f t="shared" si="0"/>
        <v>19.75</v>
      </c>
      <c r="H13" s="94">
        <f t="shared" si="0"/>
        <v>83.75</v>
      </c>
      <c r="I13" s="94">
        <f t="shared" si="0"/>
        <v>275</v>
      </c>
      <c r="J13" s="94">
        <f t="shared" si="0"/>
        <v>3</v>
      </c>
      <c r="K13" s="94">
        <f t="shared" si="0"/>
        <v>62.499999999999993</v>
      </c>
      <c r="L13" s="94">
        <f t="shared" si="0"/>
        <v>275</v>
      </c>
      <c r="M13" s="94">
        <f t="shared" si="0"/>
        <v>0.3</v>
      </c>
      <c r="N13" s="94">
        <f t="shared" si="0"/>
        <v>0.35000000000000003</v>
      </c>
      <c r="O13" s="94">
        <f t="shared" si="0"/>
        <v>175</v>
      </c>
      <c r="P13" s="94">
        <f t="shared" si="0"/>
        <v>15</v>
      </c>
      <c r="Q13" s="94">
        <f t="shared" si="0"/>
        <v>1.29</v>
      </c>
      <c r="S13" s="63"/>
    </row>
    <row r="14" spans="1:19" s="4" customFormat="1" x14ac:dyDescent="0.25">
      <c r="A14" s="102" t="s">
        <v>64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4"/>
    </row>
    <row r="15" spans="1:19" s="41" customFormat="1" ht="45" x14ac:dyDescent="0.25">
      <c r="A15" s="97"/>
      <c r="B15" s="16" t="s">
        <v>75</v>
      </c>
      <c r="C15" s="17">
        <v>260</v>
      </c>
      <c r="D15" s="39">
        <v>40.549999999999997</v>
      </c>
      <c r="E15" s="17">
        <v>174.19</v>
      </c>
      <c r="F15" s="94">
        <v>7.08</v>
      </c>
      <c r="G15" s="94">
        <v>4.9000000000000004</v>
      </c>
      <c r="H15" s="94">
        <v>41</v>
      </c>
      <c r="I15" s="94">
        <v>203.83</v>
      </c>
      <c r="J15" s="94">
        <v>1.01</v>
      </c>
      <c r="K15" s="94">
        <v>12.33</v>
      </c>
      <c r="L15" s="94">
        <v>26.3</v>
      </c>
      <c r="M15" s="94">
        <v>0.2</v>
      </c>
      <c r="N15" s="94">
        <v>0.31</v>
      </c>
      <c r="O15" s="94">
        <v>75.900000000000006</v>
      </c>
      <c r="P15" s="94">
        <v>13.78</v>
      </c>
      <c r="Q15" s="94">
        <v>0.3</v>
      </c>
    </row>
    <row r="16" spans="1:19" s="41" customFormat="1" x14ac:dyDescent="0.25">
      <c r="A16" s="98"/>
      <c r="B16" s="16" t="s">
        <v>53</v>
      </c>
      <c r="C16" s="17">
        <v>15</v>
      </c>
      <c r="D16" s="39">
        <v>13.15</v>
      </c>
      <c r="E16" s="17">
        <v>94.67</v>
      </c>
      <c r="F16" s="94">
        <v>1.21</v>
      </c>
      <c r="G16" s="94">
        <v>8.67</v>
      </c>
      <c r="H16" s="94">
        <v>0.53</v>
      </c>
      <c r="I16" s="94">
        <v>3</v>
      </c>
      <c r="J16" s="94">
        <v>0</v>
      </c>
      <c r="K16" s="94">
        <v>0</v>
      </c>
      <c r="L16" s="94">
        <v>4</v>
      </c>
      <c r="M16" s="94">
        <v>0</v>
      </c>
      <c r="N16" s="94">
        <v>0</v>
      </c>
      <c r="O16" s="94">
        <v>79.099999999999994</v>
      </c>
      <c r="P16" s="94">
        <v>2.25</v>
      </c>
      <c r="Q16" s="94">
        <v>0.1</v>
      </c>
    </row>
    <row r="17" spans="1:17" s="41" customFormat="1" x14ac:dyDescent="0.25">
      <c r="A17" s="98"/>
      <c r="B17" s="16" t="s">
        <v>33</v>
      </c>
      <c r="C17" s="17">
        <v>40</v>
      </c>
      <c r="D17" s="39">
        <v>14.04</v>
      </c>
      <c r="E17" s="17">
        <v>62.84</v>
      </c>
      <c r="F17" s="94">
        <v>5.08</v>
      </c>
      <c r="G17" s="94">
        <v>4.5999999999999996</v>
      </c>
      <c r="H17" s="94">
        <v>0.28000000000000003</v>
      </c>
      <c r="I17" s="94">
        <v>22</v>
      </c>
      <c r="J17" s="94">
        <v>1</v>
      </c>
      <c r="K17" s="94">
        <v>4.8</v>
      </c>
      <c r="L17" s="94">
        <v>76.8</v>
      </c>
      <c r="M17" s="94">
        <v>0.03</v>
      </c>
      <c r="N17" s="94">
        <v>0.02</v>
      </c>
      <c r="O17" s="94">
        <v>100</v>
      </c>
      <c r="P17" s="94">
        <v>0</v>
      </c>
      <c r="Q17" s="94">
        <v>0.24</v>
      </c>
    </row>
    <row r="18" spans="1:17" s="41" customFormat="1" ht="30" x14ac:dyDescent="0.25">
      <c r="A18" s="98"/>
      <c r="B18" s="16" t="s">
        <v>38</v>
      </c>
      <c r="C18" s="17">
        <v>200</v>
      </c>
      <c r="D18" s="39">
        <v>16.11</v>
      </c>
      <c r="E18" s="17">
        <v>155.19999999999999</v>
      </c>
      <c r="F18" s="94">
        <v>3.6</v>
      </c>
      <c r="G18" s="94">
        <v>2.67</v>
      </c>
      <c r="H18" s="94">
        <v>28.27</v>
      </c>
      <c r="I18" s="94">
        <v>58.67</v>
      </c>
      <c r="J18" s="94">
        <v>0.6</v>
      </c>
      <c r="K18" s="94">
        <v>29.33</v>
      </c>
      <c r="L18" s="94">
        <v>132</v>
      </c>
      <c r="M18" s="94">
        <v>0.03</v>
      </c>
      <c r="N18" s="94">
        <v>0.02</v>
      </c>
      <c r="O18" s="94">
        <v>0</v>
      </c>
      <c r="P18" s="94">
        <v>1.47</v>
      </c>
      <c r="Q18" s="94">
        <v>0</v>
      </c>
    </row>
    <row r="19" spans="1:17" s="41" customFormat="1" ht="30" x14ac:dyDescent="0.25">
      <c r="A19" s="99"/>
      <c r="B19" s="16" t="s">
        <v>19</v>
      </c>
      <c r="C19" s="17">
        <v>70</v>
      </c>
      <c r="D19" s="39">
        <v>6.72</v>
      </c>
      <c r="E19" s="17">
        <v>193.1</v>
      </c>
      <c r="F19" s="94">
        <v>5.53</v>
      </c>
      <c r="G19" s="94">
        <v>2.16</v>
      </c>
      <c r="H19" s="94">
        <v>25.67</v>
      </c>
      <c r="I19" s="94">
        <v>12.5</v>
      </c>
      <c r="J19" s="94">
        <v>1.89</v>
      </c>
      <c r="K19" s="94">
        <v>28.54</v>
      </c>
      <c r="L19" s="94">
        <v>60.9</v>
      </c>
      <c r="M19" s="94">
        <v>0.09</v>
      </c>
      <c r="N19" s="94">
        <v>0.05</v>
      </c>
      <c r="O19" s="94">
        <v>0</v>
      </c>
      <c r="P19" s="94">
        <v>0</v>
      </c>
      <c r="Q19" s="94">
        <v>0.91</v>
      </c>
    </row>
    <row r="20" spans="1:17" s="27" customFormat="1" x14ac:dyDescent="0.25">
      <c r="A20" s="105" t="s">
        <v>140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/>
    </row>
    <row r="21" spans="1:17" s="4" customFormat="1" ht="15" customHeight="1" x14ac:dyDescent="0.25">
      <c r="A21" s="100" t="s">
        <v>20</v>
      </c>
      <c r="B21" s="101"/>
      <c r="C21" s="17">
        <f>C19+C18+C17+C16+C15</f>
        <v>585</v>
      </c>
      <c r="D21" s="17">
        <v>70</v>
      </c>
      <c r="E21" s="17">
        <f t="shared" ref="E21:Q21" si="1">E19+E18+E17+E16+E15</f>
        <v>680</v>
      </c>
      <c r="F21" s="94">
        <f t="shared" si="1"/>
        <v>22.5</v>
      </c>
      <c r="G21" s="94">
        <f t="shared" si="1"/>
        <v>23</v>
      </c>
      <c r="H21" s="94">
        <f t="shared" si="1"/>
        <v>95.75</v>
      </c>
      <c r="I21" s="94">
        <f t="shared" si="1"/>
        <v>300</v>
      </c>
      <c r="J21" s="94">
        <f t="shared" si="1"/>
        <v>4.5</v>
      </c>
      <c r="K21" s="94">
        <f t="shared" si="1"/>
        <v>75</v>
      </c>
      <c r="L21" s="94">
        <f t="shared" si="1"/>
        <v>300</v>
      </c>
      <c r="M21" s="94">
        <f t="shared" si="1"/>
        <v>0.35</v>
      </c>
      <c r="N21" s="94">
        <f t="shared" si="1"/>
        <v>0.4</v>
      </c>
      <c r="O21" s="94">
        <f t="shared" si="1"/>
        <v>255</v>
      </c>
      <c r="P21" s="94">
        <f t="shared" si="1"/>
        <v>17.5</v>
      </c>
      <c r="Q21" s="94">
        <f t="shared" si="1"/>
        <v>1.55</v>
      </c>
    </row>
    <row r="22" spans="1:17" s="4" customFormat="1" x14ac:dyDescent="0.25">
      <c r="A22" s="102" t="s">
        <v>60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/>
    </row>
    <row r="23" spans="1:17" s="41" customFormat="1" x14ac:dyDescent="0.25">
      <c r="A23" s="97"/>
      <c r="B23" s="16" t="s">
        <v>37</v>
      </c>
      <c r="C23" s="17">
        <v>60</v>
      </c>
      <c r="D23" s="17">
        <v>18.53</v>
      </c>
      <c r="E23" s="17">
        <v>6</v>
      </c>
      <c r="F23" s="94">
        <v>0.6</v>
      </c>
      <c r="G23" s="94">
        <v>0.06</v>
      </c>
      <c r="H23" s="94">
        <v>0.9</v>
      </c>
      <c r="I23" s="94">
        <v>12</v>
      </c>
      <c r="J23" s="94">
        <v>0</v>
      </c>
      <c r="K23" s="94">
        <v>7.7</v>
      </c>
      <c r="L23" s="94">
        <v>13</v>
      </c>
      <c r="M23" s="94">
        <v>0.06</v>
      </c>
      <c r="N23" s="94">
        <v>0.06</v>
      </c>
      <c r="O23" s="94">
        <v>20</v>
      </c>
      <c r="P23" s="94">
        <v>1.8</v>
      </c>
      <c r="Q23" s="94">
        <v>2.7</v>
      </c>
    </row>
    <row r="24" spans="1:17" s="41" customFormat="1" ht="45" x14ac:dyDescent="0.25">
      <c r="A24" s="98"/>
      <c r="B24" s="16" t="s">
        <v>112</v>
      </c>
      <c r="C24" s="17">
        <v>210</v>
      </c>
      <c r="D24" s="17">
        <v>19.55</v>
      </c>
      <c r="E24" s="17">
        <v>180.24</v>
      </c>
      <c r="F24" s="94">
        <v>7.3</v>
      </c>
      <c r="G24" s="94">
        <v>6.3</v>
      </c>
      <c r="H24" s="94">
        <v>26.46</v>
      </c>
      <c r="I24" s="94">
        <v>97.3</v>
      </c>
      <c r="J24" s="94">
        <v>0.2</v>
      </c>
      <c r="K24" s="94">
        <v>14.9</v>
      </c>
      <c r="L24" s="94">
        <v>146.9</v>
      </c>
      <c r="M24" s="94">
        <v>0.1</v>
      </c>
      <c r="N24" s="94">
        <v>0.19</v>
      </c>
      <c r="O24" s="94">
        <v>83</v>
      </c>
      <c r="P24" s="94">
        <v>0.5</v>
      </c>
      <c r="Q24" s="94">
        <v>0.3</v>
      </c>
    </row>
    <row r="25" spans="1:17" s="41" customFormat="1" ht="30" x14ac:dyDescent="0.25">
      <c r="A25" s="98"/>
      <c r="B25" s="16" t="s">
        <v>35</v>
      </c>
      <c r="C25" s="17">
        <v>100</v>
      </c>
      <c r="D25" s="17">
        <v>53.32</v>
      </c>
      <c r="E25" s="17">
        <v>234.7</v>
      </c>
      <c r="F25" s="94">
        <v>11.84</v>
      </c>
      <c r="G25" s="94">
        <v>16.57</v>
      </c>
      <c r="H25" s="94">
        <v>36.9</v>
      </c>
      <c r="I25" s="94">
        <v>191.33</v>
      </c>
      <c r="J25" s="94">
        <v>1.8</v>
      </c>
      <c r="K25" s="94">
        <v>15.65</v>
      </c>
      <c r="L25" s="94">
        <v>84.87</v>
      </c>
      <c r="M25" s="94">
        <v>0.1</v>
      </c>
      <c r="N25" s="94">
        <v>0.02</v>
      </c>
      <c r="O25" s="94">
        <v>122</v>
      </c>
      <c r="P25" s="94">
        <v>0.1</v>
      </c>
      <c r="Q25" s="94">
        <v>0.33</v>
      </c>
    </row>
    <row r="26" spans="1:17" s="41" customFormat="1" ht="30" x14ac:dyDescent="0.25">
      <c r="A26" s="98"/>
      <c r="B26" s="16" t="s">
        <v>96</v>
      </c>
      <c r="C26" s="17">
        <v>150</v>
      </c>
      <c r="D26" s="17">
        <v>17.89</v>
      </c>
      <c r="E26" s="17">
        <v>171</v>
      </c>
      <c r="F26" s="94">
        <v>3.25</v>
      </c>
      <c r="G26" s="94">
        <v>4.1399999999999997</v>
      </c>
      <c r="H26" s="94">
        <v>6.01</v>
      </c>
      <c r="I26" s="94">
        <v>40.57</v>
      </c>
      <c r="J26" s="94">
        <v>0.55000000000000004</v>
      </c>
      <c r="K26" s="94">
        <v>17.649999999999999</v>
      </c>
      <c r="L26" s="94">
        <v>69.13</v>
      </c>
      <c r="M26" s="94">
        <v>7.0000000000000007E-2</v>
      </c>
      <c r="N26" s="94">
        <v>0.09</v>
      </c>
      <c r="O26" s="94">
        <v>20</v>
      </c>
      <c r="P26" s="94">
        <v>0.9</v>
      </c>
      <c r="Q26" s="94">
        <v>1.6</v>
      </c>
    </row>
    <row r="27" spans="1:17" s="41" customFormat="1" ht="30" x14ac:dyDescent="0.25">
      <c r="A27" s="98"/>
      <c r="B27" s="16" t="s">
        <v>24</v>
      </c>
      <c r="C27" s="17">
        <v>200</v>
      </c>
      <c r="D27" s="17">
        <v>11.79</v>
      </c>
      <c r="E27" s="17">
        <v>114.8</v>
      </c>
      <c r="F27" s="94">
        <v>0.7</v>
      </c>
      <c r="G27" s="94">
        <v>0.05</v>
      </c>
      <c r="H27" s="94">
        <v>27.6</v>
      </c>
      <c r="I27" s="94">
        <v>32.299999999999997</v>
      </c>
      <c r="J27" s="94">
        <v>0.5</v>
      </c>
      <c r="K27" s="94">
        <v>17.5</v>
      </c>
      <c r="L27" s="94">
        <v>21.9</v>
      </c>
      <c r="M27" s="94">
        <v>0.01</v>
      </c>
      <c r="N27" s="94">
        <v>0.03</v>
      </c>
      <c r="O27" s="94">
        <v>0</v>
      </c>
      <c r="P27" s="94">
        <v>17.7</v>
      </c>
      <c r="Q27" s="94">
        <v>0</v>
      </c>
    </row>
    <row r="28" spans="1:17" s="41" customFormat="1" ht="30" x14ac:dyDescent="0.25">
      <c r="A28" s="98"/>
      <c r="B28" s="16" t="s">
        <v>19</v>
      </c>
      <c r="C28" s="17">
        <v>20</v>
      </c>
      <c r="D28" s="17">
        <v>1.92</v>
      </c>
      <c r="E28" s="17">
        <v>46.76</v>
      </c>
      <c r="F28" s="94">
        <v>1.58</v>
      </c>
      <c r="G28" s="94">
        <v>0.2</v>
      </c>
      <c r="H28" s="94">
        <v>9.66</v>
      </c>
      <c r="I28" s="94">
        <v>4.5999999999999996</v>
      </c>
      <c r="J28" s="94">
        <v>0.22</v>
      </c>
      <c r="K28" s="94">
        <v>6.6</v>
      </c>
      <c r="L28" s="94">
        <v>17.399999999999999</v>
      </c>
      <c r="M28" s="94">
        <v>0.04</v>
      </c>
      <c r="N28" s="94">
        <v>0.05</v>
      </c>
      <c r="O28" s="94">
        <v>0</v>
      </c>
      <c r="P28" s="94">
        <v>0</v>
      </c>
      <c r="Q28" s="94">
        <v>0.26</v>
      </c>
    </row>
    <row r="29" spans="1:17" s="41" customFormat="1" x14ac:dyDescent="0.25">
      <c r="A29" s="99"/>
      <c r="B29" s="16" t="s">
        <v>21</v>
      </c>
      <c r="C29" s="17">
        <v>30</v>
      </c>
      <c r="D29" s="17">
        <v>2.88</v>
      </c>
      <c r="E29" s="17">
        <v>69</v>
      </c>
      <c r="F29" s="94">
        <v>1.68</v>
      </c>
      <c r="G29" s="94">
        <v>0.33</v>
      </c>
      <c r="H29" s="94">
        <v>9.7200000000000006</v>
      </c>
      <c r="I29" s="94">
        <v>6.9</v>
      </c>
      <c r="J29" s="94">
        <v>0.93</v>
      </c>
      <c r="K29" s="94">
        <v>7.5</v>
      </c>
      <c r="L29" s="94">
        <v>31.8</v>
      </c>
      <c r="M29" s="94">
        <v>0.04</v>
      </c>
      <c r="N29" s="94">
        <v>0.05</v>
      </c>
      <c r="O29" s="94">
        <v>0</v>
      </c>
      <c r="P29" s="94">
        <v>0</v>
      </c>
      <c r="Q29" s="94">
        <v>0.27</v>
      </c>
    </row>
    <row r="30" spans="1:17" s="27" customFormat="1" x14ac:dyDescent="0.25">
      <c r="A30" s="105" t="s">
        <v>124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7"/>
    </row>
    <row r="31" spans="1:17" s="4" customFormat="1" ht="15" customHeight="1" x14ac:dyDescent="0.25">
      <c r="A31" s="100" t="s">
        <v>22</v>
      </c>
      <c r="B31" s="101"/>
      <c r="C31" s="17">
        <f>C29+C28+C27+C26+C25+C24+C23</f>
        <v>770</v>
      </c>
      <c r="D31" s="17">
        <v>120</v>
      </c>
      <c r="E31" s="17">
        <f t="shared" ref="E31:Q31" si="2">E29+E28+E27+E26+E25+E24+E23</f>
        <v>822.5</v>
      </c>
      <c r="F31" s="94">
        <f t="shared" si="2"/>
        <v>26.950000000000003</v>
      </c>
      <c r="G31" s="94">
        <f t="shared" si="2"/>
        <v>27.65</v>
      </c>
      <c r="H31" s="94">
        <f t="shared" si="2"/>
        <v>117.25</v>
      </c>
      <c r="I31" s="94">
        <f t="shared" si="2"/>
        <v>385.00000000000006</v>
      </c>
      <c r="J31" s="94">
        <f t="shared" si="2"/>
        <v>4.2</v>
      </c>
      <c r="K31" s="94">
        <f t="shared" si="2"/>
        <v>87.500000000000014</v>
      </c>
      <c r="L31" s="94">
        <f t="shared" si="2"/>
        <v>385</v>
      </c>
      <c r="M31" s="94">
        <f t="shared" si="2"/>
        <v>0.42</v>
      </c>
      <c r="N31" s="94">
        <f t="shared" si="2"/>
        <v>0.49</v>
      </c>
      <c r="O31" s="94">
        <f t="shared" si="2"/>
        <v>245</v>
      </c>
      <c r="P31" s="94">
        <f t="shared" si="2"/>
        <v>21</v>
      </c>
      <c r="Q31" s="94">
        <f t="shared" si="2"/>
        <v>5.46</v>
      </c>
    </row>
    <row r="32" spans="1:17" s="4" customFormat="1" x14ac:dyDescent="0.25">
      <c r="A32" s="102" t="s">
        <v>65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</row>
    <row r="33" spans="1:17" s="41" customFormat="1" x14ac:dyDescent="0.25">
      <c r="A33" s="97"/>
      <c r="B33" s="16" t="s">
        <v>37</v>
      </c>
      <c r="C33" s="17">
        <v>100</v>
      </c>
      <c r="D33" s="17">
        <v>30.86</v>
      </c>
      <c r="E33" s="17">
        <v>6</v>
      </c>
      <c r="F33" s="94">
        <v>0.61</v>
      </c>
      <c r="G33" s="94">
        <v>0.06</v>
      </c>
      <c r="H33" s="94">
        <v>0.9</v>
      </c>
      <c r="I33" s="94">
        <v>12</v>
      </c>
      <c r="J33" s="94">
        <v>0</v>
      </c>
      <c r="K33" s="94">
        <v>7.7</v>
      </c>
      <c r="L33" s="94">
        <v>13</v>
      </c>
      <c r="M33" s="94">
        <v>0.06</v>
      </c>
      <c r="N33" s="94">
        <v>0.06</v>
      </c>
      <c r="O33" s="94">
        <v>0</v>
      </c>
      <c r="P33" s="94">
        <v>1.8</v>
      </c>
      <c r="Q33" s="94">
        <v>2.7</v>
      </c>
    </row>
    <row r="34" spans="1:17" s="41" customFormat="1" ht="30" x14ac:dyDescent="0.25">
      <c r="A34" s="98"/>
      <c r="B34" s="16" t="s">
        <v>36</v>
      </c>
      <c r="C34" s="17">
        <v>250</v>
      </c>
      <c r="D34" s="17">
        <v>13.09</v>
      </c>
      <c r="E34" s="17">
        <v>283.10000000000002</v>
      </c>
      <c r="F34" s="94">
        <v>7.46</v>
      </c>
      <c r="G34" s="94">
        <v>6.62</v>
      </c>
      <c r="H34" s="94">
        <v>30.95</v>
      </c>
      <c r="I34" s="94">
        <v>193.3</v>
      </c>
      <c r="J34" s="94">
        <v>0.8</v>
      </c>
      <c r="K34" s="94">
        <v>21.23</v>
      </c>
      <c r="L34" s="94">
        <v>143.87</v>
      </c>
      <c r="M34" s="94">
        <v>0.2</v>
      </c>
      <c r="N34" s="94">
        <v>0.28999999999999998</v>
      </c>
      <c r="O34" s="94">
        <v>113</v>
      </c>
      <c r="P34" s="94">
        <v>0.5</v>
      </c>
      <c r="Q34" s="94">
        <v>0.3</v>
      </c>
    </row>
    <row r="35" spans="1:17" s="41" customFormat="1" ht="30" x14ac:dyDescent="0.25">
      <c r="A35" s="98"/>
      <c r="B35" s="16" t="s">
        <v>35</v>
      </c>
      <c r="C35" s="17">
        <v>120</v>
      </c>
      <c r="D35" s="17">
        <v>72.400000000000006</v>
      </c>
      <c r="E35" s="17">
        <v>254.7</v>
      </c>
      <c r="F35" s="94">
        <v>12.66</v>
      </c>
      <c r="G35" s="94">
        <v>18.89</v>
      </c>
      <c r="H35" s="94">
        <v>36.9</v>
      </c>
      <c r="I35" s="94">
        <v>127.03</v>
      </c>
      <c r="J35" s="94">
        <v>2.33</v>
      </c>
      <c r="K35" s="94">
        <v>16.670000000000002</v>
      </c>
      <c r="L35" s="94">
        <v>93</v>
      </c>
      <c r="M35" s="94">
        <v>0.06</v>
      </c>
      <c r="N35" s="94">
        <v>0.02</v>
      </c>
      <c r="O35" s="94">
        <v>142</v>
      </c>
      <c r="P35" s="94">
        <v>0.1</v>
      </c>
      <c r="Q35" s="94">
        <v>0.33</v>
      </c>
    </row>
    <row r="36" spans="1:17" s="41" customFormat="1" ht="30" x14ac:dyDescent="0.25">
      <c r="A36" s="98"/>
      <c r="B36" s="16" t="s">
        <v>96</v>
      </c>
      <c r="C36" s="17">
        <v>180</v>
      </c>
      <c r="D36" s="17">
        <v>22.59</v>
      </c>
      <c r="E36" s="17">
        <v>115.17</v>
      </c>
      <c r="F36" s="94">
        <v>4.25</v>
      </c>
      <c r="G36" s="94">
        <v>5.73</v>
      </c>
      <c r="H36" s="94">
        <v>7.01</v>
      </c>
      <c r="I36" s="94">
        <v>36.68</v>
      </c>
      <c r="J36" s="94">
        <v>0.79</v>
      </c>
      <c r="K36" s="94">
        <v>14.65</v>
      </c>
      <c r="L36" s="94">
        <v>69.13</v>
      </c>
      <c r="M36" s="94">
        <v>7.0000000000000007E-2</v>
      </c>
      <c r="N36" s="94">
        <v>0.09</v>
      </c>
      <c r="O36" s="94">
        <v>60</v>
      </c>
      <c r="P36" s="94">
        <v>4.4000000000000004</v>
      </c>
      <c r="Q36" s="94">
        <v>1.6</v>
      </c>
    </row>
    <row r="37" spans="1:17" s="41" customFormat="1" ht="30" x14ac:dyDescent="0.25">
      <c r="A37" s="98"/>
      <c r="B37" s="16" t="s">
        <v>63</v>
      </c>
      <c r="C37" s="17">
        <v>200</v>
      </c>
      <c r="D37" s="17">
        <v>11.79</v>
      </c>
      <c r="E37" s="17">
        <v>114.8</v>
      </c>
      <c r="F37" s="94">
        <v>0.7</v>
      </c>
      <c r="G37" s="94">
        <v>0.05</v>
      </c>
      <c r="H37" s="94">
        <v>27.6</v>
      </c>
      <c r="I37" s="94">
        <v>32.299999999999997</v>
      </c>
      <c r="J37" s="94">
        <v>0.5</v>
      </c>
      <c r="K37" s="94">
        <v>17.5</v>
      </c>
      <c r="L37" s="94">
        <v>21.9</v>
      </c>
      <c r="M37" s="94">
        <v>0.01</v>
      </c>
      <c r="N37" s="94">
        <v>0.03</v>
      </c>
      <c r="O37" s="94">
        <v>0</v>
      </c>
      <c r="P37" s="94">
        <v>17.7</v>
      </c>
      <c r="Q37" s="94">
        <v>0</v>
      </c>
    </row>
    <row r="38" spans="1:17" s="41" customFormat="1" ht="30" x14ac:dyDescent="0.25">
      <c r="A38" s="98"/>
      <c r="B38" s="16" t="s">
        <v>19</v>
      </c>
      <c r="C38" s="17">
        <v>30</v>
      </c>
      <c r="D38" s="17">
        <v>2.88</v>
      </c>
      <c r="E38" s="17">
        <v>76.23</v>
      </c>
      <c r="F38" s="94">
        <v>2.37</v>
      </c>
      <c r="G38" s="94">
        <v>0.3</v>
      </c>
      <c r="H38" s="94">
        <v>14.49</v>
      </c>
      <c r="I38" s="94">
        <v>7.19</v>
      </c>
      <c r="J38" s="94">
        <v>0.33</v>
      </c>
      <c r="K38" s="94">
        <v>9.9</v>
      </c>
      <c r="L38" s="94">
        <v>26.1</v>
      </c>
      <c r="M38" s="94">
        <v>0.03</v>
      </c>
      <c r="N38" s="94">
        <v>0.05</v>
      </c>
      <c r="O38" s="94">
        <v>0</v>
      </c>
      <c r="P38" s="94">
        <v>0</v>
      </c>
      <c r="Q38" s="94">
        <v>0.39</v>
      </c>
    </row>
    <row r="39" spans="1:17" s="41" customFormat="1" x14ac:dyDescent="0.25">
      <c r="A39" s="99"/>
      <c r="B39" s="16" t="s">
        <v>21</v>
      </c>
      <c r="C39" s="17">
        <v>50</v>
      </c>
      <c r="D39" s="17">
        <v>4.8</v>
      </c>
      <c r="E39" s="17">
        <v>115</v>
      </c>
      <c r="F39" s="94">
        <v>3.45</v>
      </c>
      <c r="G39" s="94">
        <v>0.55000000000000004</v>
      </c>
      <c r="H39" s="94">
        <v>16.2</v>
      </c>
      <c r="I39" s="94">
        <v>11.5</v>
      </c>
      <c r="J39" s="94">
        <v>1.55</v>
      </c>
      <c r="K39" s="94">
        <v>17.350000000000001</v>
      </c>
      <c r="L39" s="94">
        <v>53</v>
      </c>
      <c r="M39" s="94">
        <v>0.06</v>
      </c>
      <c r="N39" s="94">
        <v>0.06</v>
      </c>
      <c r="O39" s="94">
        <v>0</v>
      </c>
      <c r="P39" s="94">
        <v>0</v>
      </c>
      <c r="Q39" s="94">
        <v>0.45</v>
      </c>
    </row>
    <row r="40" spans="1:17" s="27" customFormat="1" x14ac:dyDescent="0.25">
      <c r="A40" s="105" t="s">
        <v>125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7"/>
    </row>
    <row r="41" spans="1:17" s="4" customFormat="1" ht="15" customHeight="1" x14ac:dyDescent="0.25">
      <c r="A41" s="100" t="s">
        <v>22</v>
      </c>
      <c r="B41" s="101"/>
      <c r="C41" s="17">
        <v>930</v>
      </c>
      <c r="D41" s="17">
        <v>120</v>
      </c>
      <c r="E41" s="17">
        <v>930</v>
      </c>
      <c r="F41" s="94">
        <f t="shared" ref="F41:Q41" si="3">F33+F34+F35+F36+F37+F38+F39</f>
        <v>31.5</v>
      </c>
      <c r="G41" s="94">
        <f t="shared" si="3"/>
        <v>32.200000000000003</v>
      </c>
      <c r="H41" s="94">
        <f t="shared" si="3"/>
        <v>134.05000000000001</v>
      </c>
      <c r="I41" s="94">
        <f t="shared" si="3"/>
        <v>420.00000000000006</v>
      </c>
      <c r="J41" s="94">
        <f t="shared" si="3"/>
        <v>6.3</v>
      </c>
      <c r="K41" s="94">
        <f t="shared" si="3"/>
        <v>105</v>
      </c>
      <c r="L41" s="94">
        <f t="shared" si="3"/>
        <v>420</v>
      </c>
      <c r="M41" s="94">
        <f t="shared" si="3"/>
        <v>0.49000000000000005</v>
      </c>
      <c r="N41" s="94">
        <f t="shared" si="3"/>
        <v>0.60000000000000009</v>
      </c>
      <c r="O41" s="94">
        <f t="shared" si="3"/>
        <v>315</v>
      </c>
      <c r="P41" s="94">
        <f t="shared" si="3"/>
        <v>24.5</v>
      </c>
      <c r="Q41" s="94">
        <f t="shared" si="3"/>
        <v>5.77</v>
      </c>
    </row>
    <row r="42" spans="1:17" s="4" customFormat="1" x14ac:dyDescent="0.25">
      <c r="A42" s="102" t="s">
        <v>62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</row>
    <row r="43" spans="1:17" s="41" customFormat="1" x14ac:dyDescent="0.25">
      <c r="A43" s="15"/>
      <c r="B43" s="16" t="s">
        <v>76</v>
      </c>
      <c r="C43" s="17">
        <v>200</v>
      </c>
      <c r="D43" s="39">
        <v>26</v>
      </c>
      <c r="E43" s="17">
        <v>75</v>
      </c>
      <c r="F43" s="94">
        <v>0.9</v>
      </c>
      <c r="G43" s="94">
        <v>0</v>
      </c>
      <c r="H43" s="94">
        <v>5</v>
      </c>
      <c r="I43" s="94">
        <v>35.4</v>
      </c>
      <c r="J43" s="94">
        <v>0.5</v>
      </c>
      <c r="K43" s="94">
        <v>7.9</v>
      </c>
      <c r="L43" s="94">
        <v>32.6</v>
      </c>
      <c r="M43" s="94">
        <v>0.02</v>
      </c>
      <c r="N43" s="94">
        <v>0.06</v>
      </c>
      <c r="O43" s="94">
        <v>30</v>
      </c>
      <c r="P43" s="94">
        <v>2</v>
      </c>
      <c r="Q43" s="94">
        <v>0.2</v>
      </c>
    </row>
    <row r="44" spans="1:17" s="41" customFormat="1" ht="30" x14ac:dyDescent="0.25">
      <c r="A44" s="15"/>
      <c r="B44" s="16" t="s">
        <v>77</v>
      </c>
      <c r="C44" s="17">
        <v>150</v>
      </c>
      <c r="D44" s="39">
        <v>29</v>
      </c>
      <c r="E44" s="17">
        <v>47</v>
      </c>
      <c r="F44" s="94">
        <v>0.4</v>
      </c>
      <c r="G44" s="94">
        <v>0.4</v>
      </c>
      <c r="H44" s="94">
        <v>3.8</v>
      </c>
      <c r="I44" s="94">
        <v>36</v>
      </c>
      <c r="J44" s="94">
        <v>0.6</v>
      </c>
      <c r="K44" s="94">
        <v>7</v>
      </c>
      <c r="L44" s="94">
        <v>15.3</v>
      </c>
      <c r="M44" s="94">
        <v>0.03</v>
      </c>
      <c r="N44" s="94">
        <v>0.02</v>
      </c>
      <c r="O44" s="94">
        <v>35</v>
      </c>
      <c r="P44" s="94">
        <v>4</v>
      </c>
      <c r="Q44" s="94">
        <v>0.16</v>
      </c>
    </row>
    <row r="45" spans="1:17" s="41" customFormat="1" x14ac:dyDescent="0.25">
      <c r="A45" s="15"/>
      <c r="B45" s="16" t="s">
        <v>43</v>
      </c>
      <c r="C45" s="17">
        <v>50</v>
      </c>
      <c r="D45" s="39">
        <v>15</v>
      </c>
      <c r="E45" s="17">
        <v>113</v>
      </c>
      <c r="F45" s="94">
        <v>6.4</v>
      </c>
      <c r="G45" s="94">
        <v>7.5</v>
      </c>
      <c r="H45" s="94">
        <v>24.7</v>
      </c>
      <c r="I45" s="94">
        <v>38.6</v>
      </c>
      <c r="J45" s="94">
        <v>0.1</v>
      </c>
      <c r="K45" s="94">
        <v>10.1</v>
      </c>
      <c r="L45" s="94">
        <v>62.1</v>
      </c>
      <c r="M45" s="94">
        <v>7.0000000000000007E-2</v>
      </c>
      <c r="N45" s="94">
        <v>0.06</v>
      </c>
      <c r="O45" s="94">
        <v>5</v>
      </c>
      <c r="P45" s="94">
        <v>0</v>
      </c>
      <c r="Q45" s="94">
        <v>0.6</v>
      </c>
    </row>
    <row r="46" spans="1:17" s="4" customFormat="1" ht="15" customHeight="1" x14ac:dyDescent="0.25">
      <c r="A46" s="100" t="s">
        <v>25</v>
      </c>
      <c r="B46" s="101"/>
      <c r="C46" s="17">
        <f>C45+C44+C43</f>
        <v>400</v>
      </c>
      <c r="D46" s="39">
        <f t="shared" ref="D46:Q46" si="4">D45+D44+D43</f>
        <v>70</v>
      </c>
      <c r="E46" s="17">
        <f t="shared" si="4"/>
        <v>235</v>
      </c>
      <c r="F46" s="94">
        <f t="shared" si="4"/>
        <v>7.7000000000000011</v>
      </c>
      <c r="G46" s="94">
        <f t="shared" si="4"/>
        <v>7.9</v>
      </c>
      <c r="H46" s="94">
        <f t="shared" si="4"/>
        <v>33.5</v>
      </c>
      <c r="I46" s="94">
        <f t="shared" si="4"/>
        <v>110</v>
      </c>
      <c r="J46" s="94">
        <f t="shared" si="4"/>
        <v>1.2</v>
      </c>
      <c r="K46" s="94">
        <f t="shared" si="4"/>
        <v>25</v>
      </c>
      <c r="L46" s="94">
        <f t="shared" si="4"/>
        <v>110</v>
      </c>
      <c r="M46" s="94">
        <f t="shared" si="4"/>
        <v>0.12000000000000001</v>
      </c>
      <c r="N46" s="94">
        <f t="shared" si="4"/>
        <v>0.14000000000000001</v>
      </c>
      <c r="O46" s="94">
        <f t="shared" si="4"/>
        <v>70</v>
      </c>
      <c r="P46" s="94">
        <f t="shared" si="4"/>
        <v>6</v>
      </c>
      <c r="Q46" s="94">
        <f t="shared" si="4"/>
        <v>0.96</v>
      </c>
    </row>
    <row r="47" spans="1:17" s="4" customFormat="1" x14ac:dyDescent="0.25">
      <c r="A47" s="102" t="s">
        <v>66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4"/>
    </row>
    <row r="48" spans="1:17" s="41" customFormat="1" x14ac:dyDescent="0.25">
      <c r="A48" s="15"/>
      <c r="B48" s="16" t="s">
        <v>76</v>
      </c>
      <c r="C48" s="17">
        <v>200</v>
      </c>
      <c r="D48" s="39">
        <v>26</v>
      </c>
      <c r="E48" s="17">
        <v>75</v>
      </c>
      <c r="F48" s="94">
        <v>0.9</v>
      </c>
      <c r="G48" s="94">
        <v>0</v>
      </c>
      <c r="H48" s="94">
        <v>5</v>
      </c>
      <c r="I48" s="94">
        <v>35.4</v>
      </c>
      <c r="J48" s="94">
        <v>0.5</v>
      </c>
      <c r="K48" s="94">
        <v>7.9</v>
      </c>
      <c r="L48" s="94">
        <v>32.6</v>
      </c>
      <c r="M48" s="94">
        <v>0.02</v>
      </c>
      <c r="N48" s="94">
        <v>0.06</v>
      </c>
      <c r="O48" s="94">
        <v>30</v>
      </c>
      <c r="P48" s="94">
        <v>2</v>
      </c>
      <c r="Q48" s="94">
        <v>0.2</v>
      </c>
    </row>
    <row r="49" spans="1:17" s="41" customFormat="1" ht="30" x14ac:dyDescent="0.25">
      <c r="A49" s="15"/>
      <c r="B49" s="16" t="s">
        <v>77</v>
      </c>
      <c r="C49" s="17">
        <v>150</v>
      </c>
      <c r="D49" s="39">
        <v>29</v>
      </c>
      <c r="E49" s="17">
        <v>47</v>
      </c>
      <c r="F49" s="94">
        <v>0.4</v>
      </c>
      <c r="G49" s="94">
        <v>0.4</v>
      </c>
      <c r="H49" s="94">
        <v>3.8</v>
      </c>
      <c r="I49" s="94">
        <v>36</v>
      </c>
      <c r="J49" s="94">
        <v>0.6</v>
      </c>
      <c r="K49" s="94">
        <v>7</v>
      </c>
      <c r="L49" s="94">
        <v>11</v>
      </c>
      <c r="M49" s="94">
        <v>0.03</v>
      </c>
      <c r="N49" s="94">
        <v>0.02</v>
      </c>
      <c r="O49" s="94">
        <v>35</v>
      </c>
      <c r="P49" s="94">
        <v>4</v>
      </c>
      <c r="Q49" s="94">
        <v>0.16</v>
      </c>
    </row>
    <row r="50" spans="1:17" s="41" customFormat="1" x14ac:dyDescent="0.25">
      <c r="A50" s="15"/>
      <c r="B50" s="16" t="s">
        <v>43</v>
      </c>
      <c r="C50" s="17">
        <v>50</v>
      </c>
      <c r="D50" s="39">
        <v>15</v>
      </c>
      <c r="E50" s="17">
        <v>137</v>
      </c>
      <c r="F50" s="94">
        <v>7.7</v>
      </c>
      <c r="G50" s="94">
        <v>8.8000000000000007</v>
      </c>
      <c r="H50" s="94">
        <v>29.5</v>
      </c>
      <c r="I50" s="94">
        <v>48.6</v>
      </c>
      <c r="J50" s="94">
        <v>0.7</v>
      </c>
      <c r="K50" s="94">
        <v>15.1</v>
      </c>
      <c r="L50" s="94">
        <v>76.400000000000006</v>
      </c>
      <c r="M50" s="94">
        <v>0.09</v>
      </c>
      <c r="N50" s="94">
        <v>0.02</v>
      </c>
      <c r="O50" s="94">
        <v>25</v>
      </c>
      <c r="P50" s="94">
        <v>1</v>
      </c>
      <c r="Q50" s="94">
        <v>0.6</v>
      </c>
    </row>
    <row r="51" spans="1:17" s="41" customFormat="1" ht="15" customHeight="1" x14ac:dyDescent="0.25">
      <c r="A51" s="115" t="s">
        <v>25</v>
      </c>
      <c r="B51" s="116"/>
      <c r="C51" s="17">
        <f>C50+C49+C48</f>
        <v>400</v>
      </c>
      <c r="D51" s="39">
        <f t="shared" ref="D51:Q51" si="5">D50+D49+D48</f>
        <v>70</v>
      </c>
      <c r="E51" s="17">
        <f t="shared" si="5"/>
        <v>259</v>
      </c>
      <c r="F51" s="94">
        <f t="shared" si="5"/>
        <v>9</v>
      </c>
      <c r="G51" s="94">
        <f t="shared" si="5"/>
        <v>9.2000000000000011</v>
      </c>
      <c r="H51" s="94">
        <f t="shared" si="5"/>
        <v>38.299999999999997</v>
      </c>
      <c r="I51" s="94">
        <f t="shared" si="5"/>
        <v>120</v>
      </c>
      <c r="J51" s="94">
        <f t="shared" si="5"/>
        <v>1.7999999999999998</v>
      </c>
      <c r="K51" s="94">
        <f t="shared" si="5"/>
        <v>30</v>
      </c>
      <c r="L51" s="94">
        <f t="shared" si="5"/>
        <v>120</v>
      </c>
      <c r="M51" s="94">
        <f t="shared" si="5"/>
        <v>0.13999999999999999</v>
      </c>
      <c r="N51" s="94">
        <f t="shared" si="5"/>
        <v>0.1</v>
      </c>
      <c r="O51" s="94">
        <f t="shared" si="5"/>
        <v>90</v>
      </c>
      <c r="P51" s="94">
        <f t="shared" si="5"/>
        <v>7</v>
      </c>
      <c r="Q51" s="94">
        <f t="shared" si="5"/>
        <v>0.96</v>
      </c>
    </row>
    <row r="52" spans="1:17" s="4" customFormat="1" ht="15" customHeight="1" x14ac:dyDescent="0.25">
      <c r="A52" s="100" t="s">
        <v>67</v>
      </c>
      <c r="B52" s="101"/>
      <c r="C52" s="17">
        <f>C46+C31+C13</f>
        <v>1725</v>
      </c>
      <c r="D52" s="17">
        <f t="shared" ref="D52:Q52" si="6">D46+D31+D13</f>
        <v>260</v>
      </c>
      <c r="E52" s="17">
        <f t="shared" si="6"/>
        <v>1645</v>
      </c>
      <c r="F52" s="94">
        <f t="shared" si="6"/>
        <v>53.900000000000006</v>
      </c>
      <c r="G52" s="94">
        <f t="shared" si="6"/>
        <v>55.3</v>
      </c>
      <c r="H52" s="94">
        <f t="shared" si="6"/>
        <v>234.5</v>
      </c>
      <c r="I52" s="94">
        <f t="shared" si="6"/>
        <v>770</v>
      </c>
      <c r="J52" s="94">
        <f t="shared" si="6"/>
        <v>8.4</v>
      </c>
      <c r="K52" s="94">
        <f t="shared" si="6"/>
        <v>175</v>
      </c>
      <c r="L52" s="94">
        <f t="shared" si="6"/>
        <v>770</v>
      </c>
      <c r="M52" s="94">
        <f t="shared" si="6"/>
        <v>0.84000000000000008</v>
      </c>
      <c r="N52" s="94">
        <f t="shared" si="6"/>
        <v>0.98</v>
      </c>
      <c r="O52" s="94">
        <f t="shared" si="6"/>
        <v>490</v>
      </c>
      <c r="P52" s="94">
        <f t="shared" si="6"/>
        <v>42</v>
      </c>
      <c r="Q52" s="94">
        <f t="shared" si="6"/>
        <v>7.71</v>
      </c>
    </row>
    <row r="53" spans="1:17" s="4" customFormat="1" ht="15" customHeight="1" x14ac:dyDescent="0.25">
      <c r="A53" s="100" t="s">
        <v>68</v>
      </c>
      <c r="B53" s="101"/>
      <c r="C53" s="17">
        <f>C51+C41+C21</f>
        <v>1915</v>
      </c>
      <c r="D53" s="17">
        <f t="shared" ref="D53:Q53" si="7">D51+D41+D21</f>
        <v>260</v>
      </c>
      <c r="E53" s="17">
        <f t="shared" si="7"/>
        <v>1869</v>
      </c>
      <c r="F53" s="94">
        <f t="shared" si="7"/>
        <v>63</v>
      </c>
      <c r="G53" s="94">
        <f t="shared" si="7"/>
        <v>64.400000000000006</v>
      </c>
      <c r="H53" s="94">
        <f t="shared" si="7"/>
        <v>268.10000000000002</v>
      </c>
      <c r="I53" s="94">
        <f t="shared" si="7"/>
        <v>840</v>
      </c>
      <c r="J53" s="94">
        <f t="shared" si="7"/>
        <v>12.6</v>
      </c>
      <c r="K53" s="94">
        <f t="shared" si="7"/>
        <v>210</v>
      </c>
      <c r="L53" s="94">
        <f t="shared" si="7"/>
        <v>840</v>
      </c>
      <c r="M53" s="94">
        <f t="shared" si="7"/>
        <v>0.98</v>
      </c>
      <c r="N53" s="94">
        <f t="shared" si="7"/>
        <v>1.1000000000000001</v>
      </c>
      <c r="O53" s="94">
        <f t="shared" si="7"/>
        <v>660</v>
      </c>
      <c r="P53" s="94">
        <f t="shared" si="7"/>
        <v>49</v>
      </c>
      <c r="Q53" s="94">
        <f t="shared" si="7"/>
        <v>8.2799999999999994</v>
      </c>
    </row>
    <row r="54" spans="1:17" s="41" customFormat="1" x14ac:dyDescent="0.25">
      <c r="A54" s="37"/>
      <c r="B54" s="28"/>
      <c r="C54" s="29"/>
      <c r="D54" s="29"/>
      <c r="E54" s="29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1:17" s="41" customFormat="1" x14ac:dyDescent="0.25">
      <c r="A55" s="112" t="s">
        <v>69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s="41" customFormat="1" ht="11.25" x14ac:dyDescent="0.25">
      <c r="A56" s="113" t="s">
        <v>70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</row>
    <row r="57" spans="1:17" s="41" customFormat="1" ht="11.25" x14ac:dyDescent="0.2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</row>
    <row r="58" spans="1:17" s="41" customFormat="1" ht="11.25" x14ac:dyDescent="0.2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</row>
    <row r="59" spans="1:17" s="41" customFormat="1" ht="11.25" x14ac:dyDescent="0.2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</row>
    <row r="60" spans="1:17" s="41" customFormat="1" x14ac:dyDescent="0.25">
      <c r="A60" s="37"/>
      <c r="B60" s="28"/>
      <c r="C60" s="29"/>
      <c r="D60" s="29"/>
      <c r="E60" s="29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s="41" customFormat="1" x14ac:dyDescent="0.25">
      <c r="A61" s="37"/>
      <c r="B61" s="28"/>
      <c r="C61" s="29"/>
      <c r="D61" s="29"/>
      <c r="E61" s="29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s="41" customFormat="1" x14ac:dyDescent="0.25">
      <c r="A62" s="37"/>
      <c r="B62" s="28"/>
      <c r="C62" s="29"/>
      <c r="D62" s="29"/>
      <c r="E62" s="29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s="41" customFormat="1" x14ac:dyDescent="0.25">
      <c r="A63" s="37"/>
      <c r="B63" s="28"/>
      <c r="C63" s="29"/>
      <c r="D63" s="29"/>
      <c r="E63" s="29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s="41" customFormat="1" x14ac:dyDescent="0.25">
      <c r="A64" s="37"/>
      <c r="B64" s="28"/>
      <c r="C64" s="29"/>
      <c r="D64" s="29"/>
      <c r="E64" s="29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s="41" customFormat="1" x14ac:dyDescent="0.25">
      <c r="A65" s="37"/>
      <c r="B65" s="28"/>
      <c r="C65" s="29"/>
      <c r="D65" s="29"/>
      <c r="E65" s="29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s="41" customFormat="1" x14ac:dyDescent="0.25">
      <c r="A66" s="37"/>
      <c r="B66" s="28"/>
      <c r="C66" s="29"/>
      <c r="D66" s="29"/>
      <c r="E66" s="29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s="41" customFormat="1" x14ac:dyDescent="0.25">
      <c r="A67" s="37"/>
      <c r="B67" s="28"/>
      <c r="C67" s="29"/>
      <c r="D67" s="29"/>
      <c r="E67" s="29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s="41" customFormat="1" x14ac:dyDescent="0.25">
      <c r="A68" s="37"/>
      <c r="B68" s="28"/>
      <c r="C68" s="29"/>
      <c r="D68" s="29"/>
      <c r="E68" s="29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s="41" customFormat="1" x14ac:dyDescent="0.25">
      <c r="A69" s="37"/>
      <c r="B69" s="28"/>
      <c r="C69" s="29"/>
      <c r="D69" s="29"/>
      <c r="E69" s="29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s="41" customFormat="1" x14ac:dyDescent="0.25">
      <c r="A70" s="37"/>
      <c r="B70" s="28"/>
      <c r="C70" s="29"/>
      <c r="D70" s="29"/>
      <c r="E70" s="29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s="41" customFormat="1" x14ac:dyDescent="0.25">
      <c r="A71" s="37"/>
      <c r="B71" s="28"/>
      <c r="C71" s="29"/>
      <c r="D71" s="29"/>
      <c r="E71" s="29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s="41" customFormat="1" x14ac:dyDescent="0.25">
      <c r="A72" s="37"/>
      <c r="B72" s="28"/>
      <c r="C72" s="29"/>
      <c r="D72" s="29"/>
      <c r="E72" s="29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s="41" customFormat="1" x14ac:dyDescent="0.25">
      <c r="A73" s="37"/>
      <c r="B73" s="28"/>
      <c r="C73" s="29"/>
      <c r="D73" s="29"/>
      <c r="E73" s="29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s="41" customFormat="1" x14ac:dyDescent="0.25">
      <c r="A74" s="37"/>
      <c r="B74" s="28"/>
      <c r="C74" s="29"/>
      <c r="D74" s="29"/>
      <c r="E74" s="29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s="41" customFormat="1" x14ac:dyDescent="0.25">
      <c r="A75" s="37"/>
      <c r="B75" s="28"/>
      <c r="C75" s="29"/>
      <c r="D75" s="29"/>
      <c r="E75" s="29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s="41" customFormat="1" x14ac:dyDescent="0.25">
      <c r="A76" s="37"/>
      <c r="B76" s="28"/>
      <c r="C76" s="29"/>
      <c r="D76" s="29"/>
      <c r="E76" s="29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s="41" customFormat="1" x14ac:dyDescent="0.25">
      <c r="A77" s="37"/>
      <c r="B77" s="28"/>
      <c r="C77" s="29"/>
      <c r="D77" s="29"/>
      <c r="E77" s="29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s="41" customFormat="1" x14ac:dyDescent="0.25">
      <c r="A78" s="37"/>
      <c r="B78" s="28"/>
      <c r="C78" s="29"/>
      <c r="D78" s="29"/>
      <c r="E78" s="29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s="41" customFormat="1" x14ac:dyDescent="0.25">
      <c r="A79" s="37"/>
      <c r="B79" s="28"/>
      <c r="C79" s="29"/>
      <c r="D79" s="29"/>
      <c r="E79" s="29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s="41" customFormat="1" x14ac:dyDescent="0.25">
      <c r="A80" s="37"/>
      <c r="B80" s="28"/>
      <c r="C80" s="29"/>
      <c r="D80" s="29"/>
      <c r="E80" s="29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s="41" customFormat="1" x14ac:dyDescent="0.25">
      <c r="A81" s="37"/>
      <c r="B81" s="28"/>
      <c r="C81" s="29"/>
      <c r="D81" s="29"/>
      <c r="E81" s="29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s="41" customFormat="1" x14ac:dyDescent="0.25">
      <c r="A82" s="37"/>
      <c r="B82" s="28"/>
      <c r="C82" s="29"/>
      <c r="D82" s="29"/>
      <c r="E82" s="29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s="41" customFormat="1" x14ac:dyDescent="0.25">
      <c r="A83" s="37"/>
      <c r="B83" s="28"/>
      <c r="C83" s="29"/>
      <c r="D83" s="29"/>
      <c r="E83" s="29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s="41" customFormat="1" x14ac:dyDescent="0.25">
      <c r="A84" s="37"/>
      <c r="B84" s="28"/>
      <c r="C84" s="29"/>
      <c r="D84" s="29"/>
      <c r="E84" s="29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s="41" customFormat="1" x14ac:dyDescent="0.25">
      <c r="A85" s="37"/>
      <c r="B85" s="28"/>
      <c r="C85" s="29"/>
      <c r="D85" s="29"/>
      <c r="E85" s="29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s="41" customFormat="1" x14ac:dyDescent="0.25">
      <c r="A86" s="37"/>
      <c r="B86" s="28"/>
      <c r="C86" s="29"/>
      <c r="D86" s="29"/>
      <c r="E86" s="29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s="41" customFormat="1" x14ac:dyDescent="0.25">
      <c r="A87" s="37"/>
      <c r="B87" s="28"/>
      <c r="C87" s="29"/>
      <c r="D87" s="29"/>
      <c r="E87" s="29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s="41" customFormat="1" x14ac:dyDescent="0.25">
      <c r="A88" s="37"/>
      <c r="B88" s="28"/>
      <c r="C88" s="29"/>
      <c r="D88" s="29"/>
      <c r="E88" s="29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s="41" customFormat="1" x14ac:dyDescent="0.25">
      <c r="A89" s="37"/>
      <c r="B89" s="28"/>
      <c r="C89" s="29"/>
      <c r="D89" s="29"/>
      <c r="E89" s="29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s="41" customFormat="1" x14ac:dyDescent="0.25">
      <c r="A90" s="37"/>
      <c r="B90" s="28"/>
      <c r="C90" s="29"/>
      <c r="D90" s="29"/>
      <c r="E90" s="29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s="41" customFormat="1" x14ac:dyDescent="0.25">
      <c r="A91" s="37"/>
      <c r="B91" s="28"/>
      <c r="C91" s="29"/>
      <c r="D91" s="29"/>
      <c r="E91" s="29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s="41" customFormat="1" x14ac:dyDescent="0.25">
      <c r="A92" s="37"/>
      <c r="B92" s="28"/>
      <c r="C92" s="29"/>
      <c r="D92" s="29"/>
      <c r="E92" s="29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s="41" customFormat="1" x14ac:dyDescent="0.25">
      <c r="A93" s="37"/>
      <c r="B93" s="28"/>
      <c r="C93" s="29"/>
      <c r="D93" s="29"/>
      <c r="E93" s="29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s="41" customFormat="1" x14ac:dyDescent="0.25">
      <c r="A94" s="37"/>
      <c r="B94" s="28"/>
      <c r="C94" s="29"/>
      <c r="D94" s="29"/>
      <c r="E94" s="29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s="41" customFormat="1" x14ac:dyDescent="0.25">
      <c r="A95" s="37"/>
      <c r="B95" s="28"/>
      <c r="C95" s="29"/>
      <c r="D95" s="29"/>
      <c r="E95" s="29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s="41" customFormat="1" x14ac:dyDescent="0.25">
      <c r="A96" s="37"/>
      <c r="B96" s="28"/>
      <c r="C96" s="29"/>
      <c r="D96" s="29"/>
      <c r="E96" s="29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 s="41" customFormat="1" x14ac:dyDescent="0.25">
      <c r="A97" s="37"/>
      <c r="B97" s="28"/>
      <c r="C97" s="29"/>
      <c r="D97" s="29"/>
      <c r="E97" s="29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 s="41" customFormat="1" x14ac:dyDescent="0.25">
      <c r="A98" s="37"/>
      <c r="B98" s="28"/>
      <c r="C98" s="29"/>
      <c r="D98" s="29"/>
      <c r="E98" s="29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1:17" s="41" customFormat="1" x14ac:dyDescent="0.25">
      <c r="A99" s="37"/>
      <c r="B99" s="28"/>
      <c r="C99" s="29"/>
      <c r="D99" s="29"/>
      <c r="E99" s="29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s="41" customFormat="1" x14ac:dyDescent="0.25">
      <c r="A100" s="37"/>
      <c r="B100" s="28"/>
      <c r="C100" s="29"/>
      <c r="D100" s="29"/>
      <c r="E100" s="29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1:17" s="41" customFormat="1" x14ac:dyDescent="0.25">
      <c r="A101" s="37"/>
      <c r="B101" s="28"/>
      <c r="C101" s="29"/>
      <c r="D101" s="29"/>
      <c r="E101" s="29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s="41" customFormat="1" x14ac:dyDescent="0.25">
      <c r="A102" s="37"/>
      <c r="B102" s="28"/>
      <c r="C102" s="29"/>
      <c r="D102" s="29"/>
      <c r="E102" s="29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1:17" s="41" customFormat="1" x14ac:dyDescent="0.25">
      <c r="A103" s="37"/>
      <c r="B103" s="28"/>
      <c r="C103" s="29"/>
      <c r="D103" s="29"/>
      <c r="E103" s="29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1:17" s="41" customFormat="1" x14ac:dyDescent="0.25">
      <c r="A104" s="37"/>
      <c r="B104" s="28"/>
      <c r="C104" s="29"/>
      <c r="D104" s="29"/>
      <c r="E104" s="29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s="41" customFormat="1" x14ac:dyDescent="0.25">
      <c r="A105" s="37"/>
      <c r="B105" s="28"/>
      <c r="C105" s="29"/>
      <c r="D105" s="29"/>
      <c r="E105" s="29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s="41" customFormat="1" x14ac:dyDescent="0.25">
      <c r="A106" s="37"/>
      <c r="B106" s="28"/>
      <c r="C106" s="29"/>
      <c r="D106" s="29"/>
      <c r="E106" s="29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s="41" customFormat="1" x14ac:dyDescent="0.25">
      <c r="A107" s="37"/>
      <c r="B107" s="28"/>
      <c r="C107" s="29"/>
      <c r="D107" s="29"/>
      <c r="E107" s="29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s="41" customFormat="1" x14ac:dyDescent="0.25">
      <c r="A108" s="37"/>
      <c r="B108" s="28"/>
      <c r="C108" s="29"/>
      <c r="D108" s="29"/>
      <c r="E108" s="29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s="41" customFormat="1" x14ac:dyDescent="0.25">
      <c r="A109" s="37"/>
      <c r="B109" s="28"/>
      <c r="C109" s="29"/>
      <c r="D109" s="29"/>
      <c r="E109" s="29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s="41" customFormat="1" x14ac:dyDescent="0.25">
      <c r="A110" s="37"/>
      <c r="B110" s="28"/>
      <c r="C110" s="29"/>
      <c r="D110" s="29"/>
      <c r="E110" s="29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s="41" customFormat="1" x14ac:dyDescent="0.25">
      <c r="A111" s="37"/>
      <c r="B111" s="28"/>
      <c r="C111" s="29"/>
      <c r="D111" s="29"/>
      <c r="E111" s="29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1:17" s="41" customFormat="1" x14ac:dyDescent="0.25">
      <c r="A112" s="37"/>
      <c r="B112" s="28"/>
      <c r="C112" s="29"/>
      <c r="D112" s="29"/>
      <c r="E112" s="29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1:17" s="41" customFormat="1" x14ac:dyDescent="0.25">
      <c r="A113" s="37"/>
      <c r="B113" s="28"/>
      <c r="C113" s="29"/>
      <c r="D113" s="29"/>
      <c r="E113" s="29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1:17" s="41" customFormat="1" x14ac:dyDescent="0.25">
      <c r="A114" s="37"/>
      <c r="B114" s="28"/>
      <c r="C114" s="29"/>
      <c r="D114" s="29"/>
      <c r="E114" s="29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1:17" s="41" customFormat="1" x14ac:dyDescent="0.25">
      <c r="A115" s="37"/>
      <c r="B115" s="28"/>
      <c r="C115" s="29"/>
      <c r="D115" s="29"/>
      <c r="E115" s="29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s="41" customFormat="1" x14ac:dyDescent="0.25">
      <c r="A116" s="37"/>
      <c r="B116" s="28"/>
      <c r="C116" s="29"/>
      <c r="D116" s="29"/>
      <c r="E116" s="29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1:17" s="41" customFormat="1" x14ac:dyDescent="0.25">
      <c r="A117" s="37"/>
      <c r="B117" s="28"/>
      <c r="C117" s="29"/>
      <c r="D117" s="29"/>
      <c r="E117" s="29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1:17" s="41" customFormat="1" x14ac:dyDescent="0.25">
      <c r="A118" s="37"/>
      <c r="B118" s="28"/>
      <c r="C118" s="29"/>
      <c r="D118" s="29"/>
      <c r="E118" s="29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1:17" s="41" customFormat="1" x14ac:dyDescent="0.25">
      <c r="A119" s="37"/>
      <c r="B119" s="28"/>
      <c r="C119" s="29"/>
      <c r="D119" s="29"/>
      <c r="E119" s="29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1:17" s="41" customFormat="1" x14ac:dyDescent="0.25">
      <c r="A120" s="37"/>
      <c r="B120" s="28"/>
      <c r="C120" s="29"/>
      <c r="D120" s="29"/>
      <c r="E120" s="29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1:17" s="41" customFormat="1" x14ac:dyDescent="0.25">
      <c r="A121" s="37"/>
      <c r="B121" s="28"/>
      <c r="C121" s="29"/>
      <c r="D121" s="29"/>
      <c r="E121" s="29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1:17" s="41" customFormat="1" x14ac:dyDescent="0.25">
      <c r="A122" s="37"/>
      <c r="B122" s="28"/>
      <c r="C122" s="29"/>
      <c r="D122" s="29"/>
      <c r="E122" s="29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1:17" s="41" customFormat="1" x14ac:dyDescent="0.25">
      <c r="A123" s="37"/>
      <c r="B123" s="28"/>
      <c r="C123" s="29"/>
      <c r="D123" s="29"/>
      <c r="E123" s="29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1:17" s="41" customFormat="1" x14ac:dyDescent="0.25">
      <c r="A124" s="37"/>
      <c r="B124" s="28"/>
      <c r="C124" s="29"/>
      <c r="D124" s="29"/>
      <c r="E124" s="29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1:17" s="41" customFormat="1" x14ac:dyDescent="0.25">
      <c r="A125" s="37"/>
      <c r="B125" s="28"/>
      <c r="C125" s="29"/>
      <c r="D125" s="29"/>
      <c r="E125" s="29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1:17" s="41" customFormat="1" x14ac:dyDescent="0.25">
      <c r="A126" s="37"/>
      <c r="B126" s="28"/>
      <c r="C126" s="29"/>
      <c r="D126" s="29"/>
      <c r="E126" s="29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1:17" s="41" customFormat="1" x14ac:dyDescent="0.25">
      <c r="A127" s="37"/>
      <c r="B127" s="28"/>
      <c r="C127" s="29"/>
      <c r="D127" s="29"/>
      <c r="E127" s="29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1:17" s="41" customFormat="1" x14ac:dyDescent="0.25">
      <c r="A128" s="37"/>
      <c r="B128" s="28"/>
      <c r="C128" s="29"/>
      <c r="D128" s="29"/>
      <c r="E128" s="29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1:17" s="41" customFormat="1" x14ac:dyDescent="0.25">
      <c r="A129" s="37"/>
      <c r="B129" s="28"/>
      <c r="C129" s="29"/>
      <c r="D129" s="29"/>
      <c r="E129" s="29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1:17" s="41" customFormat="1" x14ac:dyDescent="0.25">
      <c r="A130" s="37"/>
      <c r="B130" s="28"/>
      <c r="C130" s="29"/>
      <c r="D130" s="29"/>
      <c r="E130" s="29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1:17" s="41" customFormat="1" x14ac:dyDescent="0.25">
      <c r="A131" s="37"/>
      <c r="B131" s="28"/>
      <c r="C131" s="29"/>
      <c r="D131" s="29"/>
      <c r="E131" s="29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1:17" s="41" customFormat="1" x14ac:dyDescent="0.25">
      <c r="A132" s="37"/>
      <c r="B132" s="28"/>
      <c r="C132" s="29"/>
      <c r="D132" s="29"/>
      <c r="E132" s="29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1:17" s="41" customFormat="1" x14ac:dyDescent="0.25">
      <c r="A133" s="37"/>
      <c r="B133" s="28"/>
      <c r="C133" s="29"/>
      <c r="D133" s="29"/>
      <c r="E133" s="29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1:17" s="41" customFormat="1" x14ac:dyDescent="0.25">
      <c r="A134" s="37"/>
      <c r="B134" s="28"/>
      <c r="C134" s="29"/>
      <c r="D134" s="29"/>
      <c r="E134" s="29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1:17" s="41" customFormat="1" x14ac:dyDescent="0.25">
      <c r="A135" s="37"/>
      <c r="B135" s="28"/>
      <c r="C135" s="29"/>
      <c r="D135" s="29"/>
      <c r="E135" s="29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1:17" s="41" customFormat="1" x14ac:dyDescent="0.25">
      <c r="A136" s="37"/>
      <c r="B136" s="28"/>
      <c r="C136" s="29"/>
      <c r="D136" s="29"/>
      <c r="E136" s="29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1:17" s="41" customFormat="1" x14ac:dyDescent="0.25">
      <c r="A137" s="37"/>
      <c r="B137" s="28"/>
      <c r="C137" s="29"/>
      <c r="D137" s="29"/>
      <c r="E137" s="29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1:17" s="41" customFormat="1" x14ac:dyDescent="0.25">
      <c r="A138" s="37"/>
      <c r="B138" s="28"/>
      <c r="C138" s="29"/>
      <c r="D138" s="29"/>
      <c r="E138" s="29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1:17" s="41" customFormat="1" x14ac:dyDescent="0.25">
      <c r="A139" s="37"/>
      <c r="B139" s="28"/>
      <c r="C139" s="29"/>
      <c r="D139" s="29"/>
      <c r="E139" s="29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1:17" s="41" customFormat="1" x14ac:dyDescent="0.25">
      <c r="A140" s="37"/>
      <c r="B140" s="28"/>
      <c r="C140" s="29"/>
      <c r="D140" s="29"/>
      <c r="E140" s="29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1:17" s="41" customFormat="1" x14ac:dyDescent="0.25">
      <c r="A141" s="37"/>
      <c r="B141" s="28"/>
      <c r="C141" s="29"/>
      <c r="D141" s="29"/>
      <c r="E141" s="29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1:17" s="41" customFormat="1" x14ac:dyDescent="0.25">
      <c r="A142" s="37"/>
      <c r="B142" s="28"/>
      <c r="C142" s="29"/>
      <c r="D142" s="29"/>
      <c r="E142" s="29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1:17" s="41" customFormat="1" x14ac:dyDescent="0.25">
      <c r="A143" s="37"/>
      <c r="B143" s="28"/>
      <c r="C143" s="29"/>
      <c r="D143" s="29"/>
      <c r="E143" s="29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1:17" s="41" customFormat="1" x14ac:dyDescent="0.25">
      <c r="A144" s="37"/>
      <c r="B144" s="28"/>
      <c r="C144" s="29"/>
      <c r="D144" s="29"/>
      <c r="E144" s="29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1:17" s="41" customFormat="1" x14ac:dyDescent="0.25">
      <c r="A145" s="37"/>
      <c r="B145" s="28"/>
      <c r="C145" s="29"/>
      <c r="D145" s="29"/>
      <c r="E145" s="29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1:17" s="41" customFormat="1" x14ac:dyDescent="0.25">
      <c r="A146" s="37"/>
      <c r="B146" s="28"/>
      <c r="C146" s="29"/>
      <c r="D146" s="29"/>
      <c r="E146" s="29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1:17" s="41" customFormat="1" x14ac:dyDescent="0.25">
      <c r="A147" s="37"/>
      <c r="B147" s="28"/>
      <c r="C147" s="29"/>
      <c r="D147" s="29"/>
      <c r="E147" s="29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1:17" s="41" customFormat="1" x14ac:dyDescent="0.25">
      <c r="A148" s="37"/>
      <c r="B148" s="28"/>
      <c r="C148" s="29"/>
      <c r="D148" s="29"/>
      <c r="E148" s="29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1:17" s="41" customFormat="1" x14ac:dyDescent="0.25">
      <c r="A149" s="37"/>
      <c r="B149" s="28"/>
      <c r="C149" s="29"/>
      <c r="D149" s="29"/>
      <c r="E149" s="29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1:17" s="41" customFormat="1" x14ac:dyDescent="0.25">
      <c r="A150" s="37"/>
      <c r="B150" s="28"/>
      <c r="C150" s="29"/>
      <c r="D150" s="29"/>
      <c r="E150" s="29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1:17" s="41" customFormat="1" x14ac:dyDescent="0.25">
      <c r="A151" s="37"/>
      <c r="B151" s="28"/>
      <c r="C151" s="29"/>
      <c r="D151" s="29"/>
      <c r="E151" s="29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1:17" s="41" customFormat="1" x14ac:dyDescent="0.25">
      <c r="A152" s="37"/>
      <c r="B152" s="28"/>
      <c r="C152" s="29"/>
      <c r="D152" s="29"/>
      <c r="E152" s="29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1:17" s="41" customFormat="1" x14ac:dyDescent="0.25">
      <c r="A153" s="37"/>
      <c r="B153" s="28"/>
      <c r="C153" s="29"/>
      <c r="D153" s="29"/>
      <c r="E153" s="29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1:17" s="41" customFormat="1" x14ac:dyDescent="0.25">
      <c r="A154" s="37"/>
      <c r="B154" s="28"/>
      <c r="C154" s="29"/>
      <c r="D154" s="29"/>
      <c r="E154" s="29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1:17" s="41" customFormat="1" x14ac:dyDescent="0.25">
      <c r="A155" s="37"/>
      <c r="B155" s="28"/>
      <c r="C155" s="29"/>
      <c r="D155" s="29"/>
      <c r="E155" s="29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1:17" s="41" customFormat="1" x14ac:dyDescent="0.25">
      <c r="A156" s="37"/>
      <c r="B156" s="28"/>
      <c r="C156" s="29"/>
      <c r="D156" s="29"/>
      <c r="E156" s="29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1:17" s="41" customFormat="1" x14ac:dyDescent="0.25">
      <c r="A157" s="37"/>
      <c r="B157" s="28"/>
      <c r="C157" s="29"/>
      <c r="D157" s="29"/>
      <c r="E157" s="29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1:17" s="41" customFormat="1" x14ac:dyDescent="0.25">
      <c r="A158" s="37"/>
      <c r="B158" s="28"/>
      <c r="C158" s="29"/>
      <c r="D158" s="29"/>
      <c r="E158" s="29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1:17" s="41" customFormat="1" x14ac:dyDescent="0.25">
      <c r="A159" s="37"/>
      <c r="B159" s="28"/>
      <c r="C159" s="29"/>
      <c r="D159" s="29"/>
      <c r="E159" s="29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1:17" s="41" customFormat="1" x14ac:dyDescent="0.25">
      <c r="A160" s="37"/>
      <c r="B160" s="28"/>
      <c r="C160" s="29"/>
      <c r="D160" s="29"/>
      <c r="E160" s="29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1:17" s="41" customFormat="1" x14ac:dyDescent="0.25">
      <c r="A161" s="37"/>
      <c r="B161" s="28"/>
      <c r="C161" s="29"/>
      <c r="D161" s="29"/>
      <c r="E161" s="29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1:17" s="41" customFormat="1" x14ac:dyDescent="0.25">
      <c r="A162" s="37"/>
      <c r="B162" s="28"/>
      <c r="C162" s="29"/>
      <c r="D162" s="29"/>
      <c r="E162" s="29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1:17" s="41" customFormat="1" x14ac:dyDescent="0.25">
      <c r="A163" s="37"/>
      <c r="B163" s="28"/>
      <c r="C163" s="29"/>
      <c r="D163" s="29"/>
      <c r="E163" s="29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1:17" s="41" customFormat="1" x14ac:dyDescent="0.25">
      <c r="A164" s="37"/>
      <c r="B164" s="28"/>
      <c r="C164" s="29"/>
      <c r="D164" s="29"/>
      <c r="E164" s="29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1:17" s="41" customFormat="1" x14ac:dyDescent="0.25">
      <c r="A165" s="37"/>
      <c r="B165" s="28"/>
      <c r="C165" s="29"/>
      <c r="D165" s="29"/>
      <c r="E165" s="29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1:17" s="41" customFormat="1" x14ac:dyDescent="0.25">
      <c r="A166" s="37"/>
      <c r="B166" s="28"/>
      <c r="C166" s="29"/>
      <c r="D166" s="29"/>
      <c r="E166" s="29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1:17" s="41" customFormat="1" x14ac:dyDescent="0.25">
      <c r="A167" s="37"/>
      <c r="B167" s="28"/>
      <c r="C167" s="29"/>
      <c r="D167" s="29"/>
      <c r="E167" s="29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1:17" s="41" customFormat="1" x14ac:dyDescent="0.25">
      <c r="A168" s="37"/>
      <c r="B168" s="28"/>
      <c r="C168" s="29"/>
      <c r="D168" s="29"/>
      <c r="E168" s="29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1:17" s="41" customFormat="1" x14ac:dyDescent="0.25">
      <c r="A169" s="37"/>
      <c r="B169" s="28"/>
      <c r="C169" s="29"/>
      <c r="D169" s="29"/>
      <c r="E169" s="29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1:17" s="41" customFormat="1" x14ac:dyDescent="0.25">
      <c r="A170" s="37"/>
      <c r="B170" s="28"/>
      <c r="C170" s="29"/>
      <c r="D170" s="29"/>
      <c r="E170" s="29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1:17" s="41" customFormat="1" x14ac:dyDescent="0.25">
      <c r="A171" s="37"/>
      <c r="B171" s="28"/>
      <c r="C171" s="29"/>
      <c r="D171" s="29"/>
      <c r="E171" s="29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1:17" s="41" customFormat="1" x14ac:dyDescent="0.25">
      <c r="A172" s="37"/>
      <c r="B172" s="28"/>
      <c r="C172" s="29"/>
      <c r="D172" s="29"/>
      <c r="E172" s="29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1:17" s="41" customFormat="1" x14ac:dyDescent="0.25">
      <c r="A173" s="37"/>
      <c r="B173" s="28"/>
      <c r="C173" s="29"/>
      <c r="D173" s="29"/>
      <c r="E173" s="29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1:17" s="41" customFormat="1" x14ac:dyDescent="0.25">
      <c r="A174" s="37"/>
      <c r="B174" s="28"/>
      <c r="C174" s="29"/>
      <c r="D174" s="29"/>
      <c r="E174" s="29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1:17" s="41" customFormat="1" x14ac:dyDescent="0.25">
      <c r="A175" s="37"/>
      <c r="B175" s="28"/>
      <c r="C175" s="29"/>
      <c r="D175" s="29"/>
      <c r="E175" s="29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1:17" s="41" customFormat="1" x14ac:dyDescent="0.25">
      <c r="A176" s="37"/>
      <c r="B176" s="28"/>
      <c r="C176" s="29"/>
      <c r="D176" s="29"/>
      <c r="E176" s="29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1:17" s="41" customFormat="1" x14ac:dyDescent="0.25">
      <c r="A177" s="37"/>
      <c r="B177" s="28"/>
      <c r="C177" s="29"/>
      <c r="D177" s="29"/>
      <c r="E177" s="29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1:17" s="41" customFormat="1" x14ac:dyDescent="0.25">
      <c r="A178" s="37"/>
      <c r="B178" s="28"/>
      <c r="C178" s="29"/>
      <c r="D178" s="29"/>
      <c r="E178" s="29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1:17" s="41" customFormat="1" x14ac:dyDescent="0.25">
      <c r="A179" s="37"/>
      <c r="B179" s="28"/>
      <c r="C179" s="29"/>
      <c r="D179" s="29"/>
      <c r="E179" s="29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1:17" s="41" customFormat="1" x14ac:dyDescent="0.25">
      <c r="A180" s="37"/>
      <c r="B180" s="28"/>
      <c r="C180" s="29"/>
      <c r="D180" s="29"/>
      <c r="E180" s="29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1:17" s="41" customFormat="1" x14ac:dyDescent="0.25">
      <c r="A181" s="37"/>
      <c r="B181" s="28"/>
      <c r="C181" s="29"/>
      <c r="D181" s="29"/>
      <c r="E181" s="29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1:17" s="41" customFormat="1" x14ac:dyDescent="0.25">
      <c r="A182" s="37"/>
      <c r="B182" s="28"/>
      <c r="C182" s="29"/>
      <c r="D182" s="29"/>
      <c r="E182" s="29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1:17" s="41" customFormat="1" x14ac:dyDescent="0.25">
      <c r="A183" s="37"/>
      <c r="B183" s="28"/>
      <c r="C183" s="29"/>
      <c r="D183" s="29"/>
      <c r="E183" s="29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1:17" s="41" customFormat="1" x14ac:dyDescent="0.25">
      <c r="A184" s="37"/>
      <c r="B184" s="28"/>
      <c r="C184" s="29"/>
      <c r="D184" s="29"/>
      <c r="E184" s="29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1:17" s="41" customFormat="1" x14ac:dyDescent="0.25">
      <c r="A185" s="37"/>
      <c r="B185" s="28"/>
      <c r="C185" s="29"/>
      <c r="D185" s="29"/>
      <c r="E185" s="29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1:17" s="41" customFormat="1" x14ac:dyDescent="0.25">
      <c r="A186" s="37"/>
      <c r="B186" s="28"/>
      <c r="C186" s="29"/>
      <c r="D186" s="29"/>
      <c r="E186" s="29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</sheetData>
  <mergeCells count="37">
    <mergeCell ref="A53:B53"/>
    <mergeCell ref="A55:Q55"/>
    <mergeCell ref="A56:Q59"/>
    <mergeCell ref="A2:Q2"/>
    <mergeCell ref="A4:A5"/>
    <mergeCell ref="B4:B5"/>
    <mergeCell ref="C4:C5"/>
    <mergeCell ref="A52:B52"/>
    <mergeCell ref="A3:N3"/>
    <mergeCell ref="I4:L4"/>
    <mergeCell ref="M4:Q4"/>
    <mergeCell ref="A42:Q42"/>
    <mergeCell ref="A47:Q47"/>
    <mergeCell ref="A40:Q40"/>
    <mergeCell ref="A51:B51"/>
    <mergeCell ref="A46:B46"/>
    <mergeCell ref="A33:A39"/>
    <mergeCell ref="A41:B41"/>
    <mergeCell ref="A6:Q6"/>
    <mergeCell ref="A22:Q22"/>
    <mergeCell ref="D4:D5"/>
    <mergeCell ref="A14:Q14"/>
    <mergeCell ref="A20:Q20"/>
    <mergeCell ref="A13:B13"/>
    <mergeCell ref="A21:B21"/>
    <mergeCell ref="A7:A11"/>
    <mergeCell ref="A15:A19"/>
    <mergeCell ref="F4:H4"/>
    <mergeCell ref="E4:E5"/>
    <mergeCell ref="C1:H1"/>
    <mergeCell ref="I1:Q1"/>
    <mergeCell ref="A23:A29"/>
    <mergeCell ref="A31:B31"/>
    <mergeCell ref="A32:Q32"/>
    <mergeCell ref="A1:B1"/>
    <mergeCell ref="A12:Q12"/>
    <mergeCell ref="A30:Q3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8"/>
  <sheetViews>
    <sheetView topLeftCell="A16" workbookViewId="0">
      <selection sqref="A1:B1"/>
    </sheetView>
  </sheetViews>
  <sheetFormatPr defaultRowHeight="12.75" x14ac:dyDescent="0.2"/>
  <cols>
    <col min="1" max="1" width="13.85546875" style="25" customWidth="1"/>
    <col min="2" max="2" width="24.28515625" style="10" customWidth="1"/>
    <col min="3" max="4" width="6.85546875" style="12" customWidth="1"/>
    <col min="5" max="5" width="7.7109375" style="12" customWidth="1"/>
    <col min="6" max="6" width="6.42578125" style="19" customWidth="1"/>
    <col min="7" max="7" width="6" style="19" customWidth="1"/>
    <col min="8" max="8" width="6.140625" style="19" customWidth="1"/>
    <col min="9" max="10" width="5.85546875" style="19" customWidth="1"/>
    <col min="11" max="11" width="5.7109375" style="19" customWidth="1"/>
    <col min="12" max="12" width="5.85546875" style="19" customWidth="1"/>
    <col min="13" max="13" width="5.5703125" style="19" customWidth="1"/>
    <col min="14" max="14" width="5.140625" style="19" customWidth="1"/>
    <col min="15" max="15" width="5.28515625" style="19" customWidth="1"/>
    <col min="16" max="16" width="5.85546875" style="19" customWidth="1"/>
    <col min="17" max="17" width="6" style="19" customWidth="1"/>
    <col min="18" max="16384" width="9.140625" style="3"/>
  </cols>
  <sheetData>
    <row r="1" spans="1:17" s="72" customFormat="1" ht="61.5" customHeight="1" x14ac:dyDescent="0.25">
      <c r="A1" s="117" t="s">
        <v>153</v>
      </c>
      <c r="B1" s="117"/>
      <c r="C1" s="118" t="s">
        <v>87</v>
      </c>
      <c r="D1" s="118"/>
      <c r="E1" s="118"/>
      <c r="F1" s="118"/>
      <c r="G1" s="118"/>
      <c r="H1" s="118"/>
      <c r="I1" s="118" t="s">
        <v>78</v>
      </c>
      <c r="J1" s="118"/>
      <c r="K1" s="118"/>
      <c r="L1" s="118"/>
      <c r="M1" s="118"/>
      <c r="N1" s="118"/>
      <c r="O1" s="118"/>
      <c r="P1" s="118"/>
      <c r="Q1" s="118"/>
    </row>
    <row r="2" spans="1:17" s="26" customFormat="1" x14ac:dyDescent="0.2">
      <c r="A2" s="117" t="s">
        <v>54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1.25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56"/>
      <c r="P3" s="56"/>
      <c r="Q3" s="56"/>
    </row>
    <row r="4" spans="1:17" ht="11.25" x14ac:dyDescent="0.2">
      <c r="A4" s="129" t="s">
        <v>0</v>
      </c>
      <c r="B4" s="130" t="s">
        <v>1</v>
      </c>
      <c r="C4" s="130" t="s">
        <v>2</v>
      </c>
      <c r="D4" s="132" t="s">
        <v>61</v>
      </c>
      <c r="E4" s="130" t="s">
        <v>7</v>
      </c>
      <c r="F4" s="129" t="s">
        <v>3</v>
      </c>
      <c r="G4" s="129"/>
      <c r="H4" s="129"/>
      <c r="I4" s="129" t="s">
        <v>8</v>
      </c>
      <c r="J4" s="129"/>
      <c r="K4" s="129"/>
      <c r="L4" s="129"/>
      <c r="M4" s="129" t="s">
        <v>9</v>
      </c>
      <c r="N4" s="129"/>
      <c r="O4" s="129"/>
      <c r="P4" s="129"/>
      <c r="Q4" s="129"/>
    </row>
    <row r="5" spans="1:17" ht="21.75" customHeight="1" x14ac:dyDescent="0.2">
      <c r="A5" s="129"/>
      <c r="B5" s="130"/>
      <c r="C5" s="130"/>
      <c r="D5" s="133"/>
      <c r="E5" s="130"/>
      <c r="F5" s="57" t="s">
        <v>4</v>
      </c>
      <c r="G5" s="57" t="s">
        <v>5</v>
      </c>
      <c r="H5" s="57" t="s">
        <v>6</v>
      </c>
      <c r="I5" s="57" t="s">
        <v>10</v>
      </c>
      <c r="J5" s="57" t="s">
        <v>11</v>
      </c>
      <c r="K5" s="57" t="s">
        <v>12</v>
      </c>
      <c r="L5" s="57" t="s">
        <v>13</v>
      </c>
      <c r="M5" s="57" t="s">
        <v>14</v>
      </c>
      <c r="N5" s="57" t="s">
        <v>15</v>
      </c>
      <c r="O5" s="57" t="s">
        <v>16</v>
      </c>
      <c r="P5" s="57" t="s">
        <v>17</v>
      </c>
      <c r="Q5" s="57" t="s">
        <v>18</v>
      </c>
    </row>
    <row r="6" spans="1:17" s="4" customFormat="1" ht="11.25" x14ac:dyDescent="0.25">
      <c r="A6" s="125" t="s">
        <v>59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7" x14ac:dyDescent="0.2">
      <c r="A7" s="120"/>
      <c r="B7" s="7" t="s">
        <v>105</v>
      </c>
      <c r="C7" s="9">
        <v>250</v>
      </c>
      <c r="D7" s="38">
        <v>60.09</v>
      </c>
      <c r="E7" s="9">
        <v>405.6</v>
      </c>
      <c r="F7" s="14">
        <v>14.87</v>
      </c>
      <c r="G7" s="14">
        <v>19.2</v>
      </c>
      <c r="H7" s="14">
        <v>49.5</v>
      </c>
      <c r="I7" s="14">
        <v>243.3</v>
      </c>
      <c r="J7" s="14">
        <v>2.09</v>
      </c>
      <c r="K7" s="14">
        <v>39.799999999999997</v>
      </c>
      <c r="L7" s="14">
        <v>220.6</v>
      </c>
      <c r="M7" s="14">
        <v>0.22</v>
      </c>
      <c r="N7" s="14">
        <v>0.28000000000000003</v>
      </c>
      <c r="O7" s="14">
        <v>165</v>
      </c>
      <c r="P7" s="14">
        <v>11.27</v>
      </c>
      <c r="Q7" s="14">
        <v>0.3</v>
      </c>
    </row>
    <row r="8" spans="1:17" x14ac:dyDescent="0.2">
      <c r="A8" s="121"/>
      <c r="B8" s="7" t="s">
        <v>37</v>
      </c>
      <c r="C8" s="9">
        <v>20</v>
      </c>
      <c r="D8" s="38">
        <v>5.61</v>
      </c>
      <c r="E8" s="9">
        <v>3</v>
      </c>
      <c r="F8" s="14">
        <v>0.3</v>
      </c>
      <c r="G8" s="14">
        <v>0.03</v>
      </c>
      <c r="H8" s="14">
        <v>1</v>
      </c>
      <c r="I8" s="14">
        <v>6</v>
      </c>
      <c r="J8" s="14">
        <v>0</v>
      </c>
      <c r="K8" s="14">
        <v>3.8</v>
      </c>
      <c r="L8" s="14">
        <v>6.5</v>
      </c>
      <c r="M8" s="14">
        <v>0.03</v>
      </c>
      <c r="N8" s="14">
        <v>0.03</v>
      </c>
      <c r="O8" s="14">
        <v>10</v>
      </c>
      <c r="P8" s="14">
        <v>0.9</v>
      </c>
      <c r="Q8" s="14">
        <v>0.1</v>
      </c>
    </row>
    <row r="9" spans="1:17" x14ac:dyDescent="0.2">
      <c r="A9" s="121"/>
      <c r="B9" s="7" t="s">
        <v>39</v>
      </c>
      <c r="C9" s="9">
        <v>205</v>
      </c>
      <c r="D9" s="38">
        <v>5</v>
      </c>
      <c r="E9" s="9">
        <v>62</v>
      </c>
      <c r="F9" s="14">
        <v>0.13</v>
      </c>
      <c r="G9" s="14">
        <v>0.02</v>
      </c>
      <c r="H9" s="14">
        <v>15.2</v>
      </c>
      <c r="I9" s="14">
        <v>14.2</v>
      </c>
      <c r="J9" s="14">
        <v>0.36</v>
      </c>
      <c r="K9" s="14">
        <v>2.4</v>
      </c>
      <c r="L9" s="14">
        <v>4.4000000000000004</v>
      </c>
      <c r="M9" s="14">
        <v>0</v>
      </c>
      <c r="N9" s="14">
        <v>0</v>
      </c>
      <c r="O9" s="14">
        <v>0</v>
      </c>
      <c r="P9" s="14">
        <v>2.83</v>
      </c>
      <c r="Q9" s="14">
        <v>0</v>
      </c>
    </row>
    <row r="10" spans="1:17" ht="25.5" x14ac:dyDescent="0.2">
      <c r="A10" s="122"/>
      <c r="B10" s="7" t="s">
        <v>19</v>
      </c>
      <c r="C10" s="9">
        <v>50</v>
      </c>
      <c r="D10" s="38">
        <v>4.8</v>
      </c>
      <c r="E10" s="9">
        <v>116.9</v>
      </c>
      <c r="F10" s="14">
        <v>3.95</v>
      </c>
      <c r="G10" s="14">
        <v>0.5</v>
      </c>
      <c r="H10" s="14">
        <v>18.05</v>
      </c>
      <c r="I10" s="14">
        <v>11.5</v>
      </c>
      <c r="J10" s="14">
        <v>0.55000000000000004</v>
      </c>
      <c r="K10" s="14">
        <v>16.5</v>
      </c>
      <c r="L10" s="14">
        <v>43.5</v>
      </c>
      <c r="M10" s="14">
        <v>0.05</v>
      </c>
      <c r="N10" s="14">
        <v>0.04</v>
      </c>
      <c r="O10" s="14">
        <v>0</v>
      </c>
      <c r="P10" s="14">
        <v>0</v>
      </c>
      <c r="Q10" s="14">
        <v>0.65</v>
      </c>
    </row>
    <row r="11" spans="1:17" s="27" customFormat="1" ht="11.25" x14ac:dyDescent="0.25">
      <c r="A11" s="134" t="s">
        <v>141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6"/>
    </row>
    <row r="12" spans="1:17" s="5" customFormat="1" ht="15" customHeight="1" x14ac:dyDescent="0.2">
      <c r="A12" s="123" t="s">
        <v>20</v>
      </c>
      <c r="B12" s="124"/>
      <c r="C12" s="9">
        <f>C10+C9+C8+C7</f>
        <v>525</v>
      </c>
      <c r="D12" s="9">
        <v>70</v>
      </c>
      <c r="E12" s="9">
        <f t="shared" ref="E12:Q12" si="0">E10+E9+E8+E7</f>
        <v>587.5</v>
      </c>
      <c r="F12" s="14">
        <f t="shared" si="0"/>
        <v>19.25</v>
      </c>
      <c r="G12" s="14">
        <f t="shared" si="0"/>
        <v>19.75</v>
      </c>
      <c r="H12" s="14">
        <f t="shared" si="0"/>
        <v>83.75</v>
      </c>
      <c r="I12" s="14">
        <f t="shared" si="0"/>
        <v>275</v>
      </c>
      <c r="J12" s="14">
        <f t="shared" si="0"/>
        <v>3</v>
      </c>
      <c r="K12" s="14">
        <f t="shared" si="0"/>
        <v>62.5</v>
      </c>
      <c r="L12" s="14">
        <f t="shared" si="0"/>
        <v>275</v>
      </c>
      <c r="M12" s="14">
        <f t="shared" si="0"/>
        <v>0.3</v>
      </c>
      <c r="N12" s="14">
        <f t="shared" si="0"/>
        <v>0.35000000000000003</v>
      </c>
      <c r="O12" s="14">
        <f t="shared" si="0"/>
        <v>175</v>
      </c>
      <c r="P12" s="14">
        <f t="shared" si="0"/>
        <v>15</v>
      </c>
      <c r="Q12" s="14">
        <f t="shared" si="0"/>
        <v>1.05</v>
      </c>
    </row>
    <row r="13" spans="1:17" ht="11.25" x14ac:dyDescent="0.2">
      <c r="A13" s="125" t="s">
        <v>64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</row>
    <row r="14" spans="1:17" x14ac:dyDescent="0.2">
      <c r="A14" s="120"/>
      <c r="B14" s="7" t="s">
        <v>105</v>
      </c>
      <c r="C14" s="9">
        <v>260</v>
      </c>
      <c r="D14" s="38">
        <v>60.83</v>
      </c>
      <c r="E14" s="9">
        <v>418.9</v>
      </c>
      <c r="F14" s="14">
        <v>14.87</v>
      </c>
      <c r="G14" s="14">
        <v>19.2</v>
      </c>
      <c r="H14" s="14">
        <v>52.14</v>
      </c>
      <c r="I14" s="14">
        <v>249.3</v>
      </c>
      <c r="J14" s="14">
        <v>2.25</v>
      </c>
      <c r="K14" s="14">
        <v>38.26</v>
      </c>
      <c r="L14" s="14">
        <v>208.7</v>
      </c>
      <c r="M14" s="14">
        <v>0.21</v>
      </c>
      <c r="N14" s="14">
        <v>0.25</v>
      </c>
      <c r="O14" s="14">
        <v>225</v>
      </c>
      <c r="P14" s="14">
        <v>7.87</v>
      </c>
      <c r="Q14" s="14">
        <v>0.6</v>
      </c>
    </row>
    <row r="15" spans="1:17" x14ac:dyDescent="0.2">
      <c r="A15" s="121"/>
      <c r="B15" s="7" t="s">
        <v>71</v>
      </c>
      <c r="C15" s="9">
        <v>30</v>
      </c>
      <c r="D15" s="38">
        <v>9.26</v>
      </c>
      <c r="E15" s="9">
        <v>6</v>
      </c>
      <c r="F15" s="14">
        <v>1.97</v>
      </c>
      <c r="G15" s="14">
        <v>1.62</v>
      </c>
      <c r="H15" s="14">
        <v>2.74</v>
      </c>
      <c r="I15" s="14">
        <v>24</v>
      </c>
      <c r="J15" s="14">
        <v>0</v>
      </c>
      <c r="K15" s="14">
        <v>5.8</v>
      </c>
      <c r="L15" s="14">
        <v>26</v>
      </c>
      <c r="M15" s="14">
        <v>0.05</v>
      </c>
      <c r="N15" s="14">
        <v>0.05</v>
      </c>
      <c r="O15" s="14">
        <v>0</v>
      </c>
      <c r="P15" s="14">
        <v>6.8</v>
      </c>
      <c r="Q15" s="14">
        <v>0.2</v>
      </c>
    </row>
    <row r="16" spans="1:17" ht="28.5" customHeight="1" x14ac:dyDescent="0.2">
      <c r="A16" s="121"/>
      <c r="B16" s="7" t="s">
        <v>39</v>
      </c>
      <c r="C16" s="9">
        <v>205</v>
      </c>
      <c r="D16" s="38">
        <v>5</v>
      </c>
      <c r="E16" s="9">
        <v>62</v>
      </c>
      <c r="F16" s="14">
        <v>0.13</v>
      </c>
      <c r="G16" s="14">
        <v>0.02</v>
      </c>
      <c r="H16" s="14">
        <v>15.2</v>
      </c>
      <c r="I16" s="14">
        <v>14.2</v>
      </c>
      <c r="J16" s="14">
        <v>0.36</v>
      </c>
      <c r="K16" s="14">
        <v>2.4</v>
      </c>
      <c r="L16" s="14">
        <v>4.4000000000000004</v>
      </c>
      <c r="M16" s="14">
        <v>0</v>
      </c>
      <c r="N16" s="14">
        <v>0</v>
      </c>
      <c r="O16" s="14">
        <v>0</v>
      </c>
      <c r="P16" s="14">
        <v>2.83</v>
      </c>
      <c r="Q16" s="14">
        <v>0</v>
      </c>
    </row>
    <row r="17" spans="1:17" s="41" customFormat="1" ht="25.5" x14ac:dyDescent="0.25">
      <c r="A17" s="122"/>
      <c r="B17" s="7" t="s">
        <v>19</v>
      </c>
      <c r="C17" s="9">
        <v>70</v>
      </c>
      <c r="D17" s="38">
        <v>6.72</v>
      </c>
      <c r="E17" s="9">
        <v>193.1</v>
      </c>
      <c r="F17" s="14">
        <v>5.53</v>
      </c>
      <c r="G17" s="14">
        <v>2.16</v>
      </c>
      <c r="H17" s="14">
        <v>25.67</v>
      </c>
      <c r="I17" s="14">
        <v>12.5</v>
      </c>
      <c r="J17" s="14">
        <v>1.89</v>
      </c>
      <c r="K17" s="14">
        <v>28.54</v>
      </c>
      <c r="L17" s="14">
        <v>60.9</v>
      </c>
      <c r="M17" s="14">
        <v>0.09</v>
      </c>
      <c r="N17" s="14">
        <v>0.1</v>
      </c>
      <c r="O17" s="14">
        <v>0</v>
      </c>
      <c r="P17" s="14">
        <v>0</v>
      </c>
      <c r="Q17" s="14">
        <v>0.91</v>
      </c>
    </row>
    <row r="18" spans="1:17" s="27" customFormat="1" ht="11.25" x14ac:dyDescent="0.25">
      <c r="A18" s="134" t="s">
        <v>142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6"/>
    </row>
    <row r="19" spans="1:17" s="5" customFormat="1" ht="15" customHeight="1" x14ac:dyDescent="0.2">
      <c r="A19" s="123" t="s">
        <v>20</v>
      </c>
      <c r="B19" s="124"/>
      <c r="C19" s="9">
        <f>C17+C16+C15+C14</f>
        <v>565</v>
      </c>
      <c r="D19" s="9">
        <v>70</v>
      </c>
      <c r="E19" s="9">
        <f t="shared" ref="E19:Q19" si="1">E17+E16+E15+E14</f>
        <v>680</v>
      </c>
      <c r="F19" s="14">
        <f t="shared" si="1"/>
        <v>22.5</v>
      </c>
      <c r="G19" s="14">
        <f t="shared" si="1"/>
        <v>23</v>
      </c>
      <c r="H19" s="14">
        <f t="shared" si="1"/>
        <v>95.75</v>
      </c>
      <c r="I19" s="14">
        <f t="shared" si="1"/>
        <v>300</v>
      </c>
      <c r="J19" s="14">
        <f t="shared" si="1"/>
        <v>4.5</v>
      </c>
      <c r="K19" s="14">
        <f t="shared" si="1"/>
        <v>75</v>
      </c>
      <c r="L19" s="14">
        <f t="shared" si="1"/>
        <v>300</v>
      </c>
      <c r="M19" s="14">
        <f t="shared" si="1"/>
        <v>0.35</v>
      </c>
      <c r="N19" s="14">
        <f t="shared" si="1"/>
        <v>0.4</v>
      </c>
      <c r="O19" s="14">
        <f t="shared" si="1"/>
        <v>225</v>
      </c>
      <c r="P19" s="14">
        <f t="shared" si="1"/>
        <v>17.5</v>
      </c>
      <c r="Q19" s="14">
        <f t="shared" si="1"/>
        <v>1.71</v>
      </c>
    </row>
    <row r="20" spans="1:17" s="4" customFormat="1" ht="11.25" x14ac:dyDescent="0.25">
      <c r="A20" s="125" t="s">
        <v>60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7"/>
    </row>
    <row r="21" spans="1:17" x14ac:dyDescent="0.2">
      <c r="A21" s="120"/>
      <c r="B21" s="7" t="s">
        <v>49</v>
      </c>
      <c r="C21" s="9">
        <v>60</v>
      </c>
      <c r="D21" s="38">
        <v>20.260000000000002</v>
      </c>
      <c r="E21" s="9">
        <v>41.14</v>
      </c>
      <c r="F21" s="14">
        <v>1.3</v>
      </c>
      <c r="G21" s="14">
        <v>2.8</v>
      </c>
      <c r="H21" s="14">
        <v>1.7</v>
      </c>
      <c r="I21" s="14">
        <v>24.2</v>
      </c>
      <c r="J21" s="14">
        <v>0.5</v>
      </c>
      <c r="K21" s="14">
        <v>7.5</v>
      </c>
      <c r="L21" s="14">
        <v>25</v>
      </c>
      <c r="M21" s="14">
        <v>0.02</v>
      </c>
      <c r="N21" s="14">
        <v>0.02</v>
      </c>
      <c r="O21" s="14">
        <v>35</v>
      </c>
      <c r="P21" s="14">
        <v>3</v>
      </c>
      <c r="Q21" s="14">
        <v>0.2</v>
      </c>
    </row>
    <row r="22" spans="1:17" ht="25.5" x14ac:dyDescent="0.2">
      <c r="A22" s="121"/>
      <c r="B22" s="7" t="s">
        <v>113</v>
      </c>
      <c r="C22" s="9">
        <v>205</v>
      </c>
      <c r="D22" s="38">
        <v>18.670000000000002</v>
      </c>
      <c r="E22" s="9">
        <v>102.1</v>
      </c>
      <c r="F22" s="14">
        <v>3.2</v>
      </c>
      <c r="G22" s="14">
        <v>3</v>
      </c>
      <c r="H22" s="14">
        <v>11.47</v>
      </c>
      <c r="I22" s="14">
        <v>143.19999999999999</v>
      </c>
      <c r="J22" s="14">
        <v>0.4</v>
      </c>
      <c r="K22" s="14">
        <v>7.3</v>
      </c>
      <c r="L22" s="14">
        <v>80.8</v>
      </c>
      <c r="M22" s="14">
        <v>0.02</v>
      </c>
      <c r="N22" s="14">
        <v>0.09</v>
      </c>
      <c r="O22" s="14">
        <v>88</v>
      </c>
      <c r="P22" s="14">
        <v>10</v>
      </c>
      <c r="Q22" s="14">
        <v>2.4</v>
      </c>
    </row>
    <row r="23" spans="1:17" ht="25.5" x14ac:dyDescent="0.2">
      <c r="A23" s="121"/>
      <c r="B23" s="7" t="s">
        <v>79</v>
      </c>
      <c r="C23" s="9">
        <v>200</v>
      </c>
      <c r="D23" s="38">
        <v>73.989999999999995</v>
      </c>
      <c r="E23" s="9">
        <v>367.2</v>
      </c>
      <c r="F23" s="14">
        <v>18.03</v>
      </c>
      <c r="G23" s="14">
        <v>21.02</v>
      </c>
      <c r="H23" s="14">
        <v>37.5</v>
      </c>
      <c r="I23" s="14">
        <v>180.26</v>
      </c>
      <c r="J23" s="14">
        <v>1.4</v>
      </c>
      <c r="K23" s="14">
        <v>25.6</v>
      </c>
      <c r="L23" s="14">
        <v>184</v>
      </c>
      <c r="M23" s="14">
        <v>0.3</v>
      </c>
      <c r="N23" s="14">
        <v>0.32</v>
      </c>
      <c r="O23" s="14">
        <v>122</v>
      </c>
      <c r="P23" s="14">
        <v>7.2</v>
      </c>
      <c r="Q23" s="14">
        <v>1.6</v>
      </c>
    </row>
    <row r="24" spans="1:17" ht="25.5" x14ac:dyDescent="0.2">
      <c r="A24" s="121"/>
      <c r="B24" s="7" t="s">
        <v>40</v>
      </c>
      <c r="C24" s="9">
        <v>200</v>
      </c>
      <c r="D24" s="38">
        <v>7.31</v>
      </c>
      <c r="E24" s="9">
        <v>196.3</v>
      </c>
      <c r="F24" s="14">
        <v>1.1599999999999999</v>
      </c>
      <c r="G24" s="14">
        <v>0.3</v>
      </c>
      <c r="H24" s="14">
        <v>47.2</v>
      </c>
      <c r="I24" s="14">
        <v>25.84</v>
      </c>
      <c r="J24" s="14">
        <v>0.75</v>
      </c>
      <c r="K24" s="14">
        <v>33</v>
      </c>
      <c r="L24" s="14">
        <v>46</v>
      </c>
      <c r="M24" s="14">
        <v>0.02</v>
      </c>
      <c r="N24" s="14">
        <v>0.02</v>
      </c>
      <c r="O24" s="14">
        <v>0</v>
      </c>
      <c r="P24" s="14">
        <v>0.8</v>
      </c>
      <c r="Q24" s="14">
        <v>0.2</v>
      </c>
    </row>
    <row r="25" spans="1:17" ht="25.5" x14ac:dyDescent="0.2">
      <c r="A25" s="121"/>
      <c r="B25" s="7" t="s">
        <v>19</v>
      </c>
      <c r="C25" s="9">
        <v>20</v>
      </c>
      <c r="D25" s="38">
        <v>1.92</v>
      </c>
      <c r="E25" s="9">
        <v>46.76</v>
      </c>
      <c r="F25" s="14">
        <v>1.58</v>
      </c>
      <c r="G25" s="14">
        <v>0.2</v>
      </c>
      <c r="H25" s="14">
        <v>9.66</v>
      </c>
      <c r="I25" s="14">
        <v>4.5999999999999996</v>
      </c>
      <c r="J25" s="14">
        <v>0.22</v>
      </c>
      <c r="K25" s="14">
        <v>6.6</v>
      </c>
      <c r="L25" s="14">
        <v>17.399999999999999</v>
      </c>
      <c r="M25" s="14">
        <v>0.02</v>
      </c>
      <c r="N25" s="14">
        <v>0.01</v>
      </c>
      <c r="O25" s="14">
        <v>0</v>
      </c>
      <c r="P25" s="14">
        <v>0</v>
      </c>
      <c r="Q25" s="14">
        <v>0.26</v>
      </c>
    </row>
    <row r="26" spans="1:17" x14ac:dyDescent="0.2">
      <c r="A26" s="122"/>
      <c r="B26" s="7" t="s">
        <v>21</v>
      </c>
      <c r="C26" s="9">
        <v>30</v>
      </c>
      <c r="D26" s="38">
        <v>2.88</v>
      </c>
      <c r="E26" s="9">
        <v>69</v>
      </c>
      <c r="F26" s="14">
        <v>1.68</v>
      </c>
      <c r="G26" s="14">
        <v>0.33</v>
      </c>
      <c r="H26" s="14">
        <v>9.7200000000000006</v>
      </c>
      <c r="I26" s="14">
        <v>6.9</v>
      </c>
      <c r="J26" s="14">
        <v>0.93</v>
      </c>
      <c r="K26" s="14">
        <v>7.5</v>
      </c>
      <c r="L26" s="14">
        <v>31.8</v>
      </c>
      <c r="M26" s="14">
        <v>0.04</v>
      </c>
      <c r="N26" s="14">
        <v>0.03</v>
      </c>
      <c r="O26" s="14">
        <v>0</v>
      </c>
      <c r="P26" s="14">
        <v>0</v>
      </c>
      <c r="Q26" s="14">
        <v>0.27</v>
      </c>
    </row>
    <row r="27" spans="1:17" s="27" customFormat="1" ht="11.25" x14ac:dyDescent="0.25">
      <c r="A27" s="134" t="s">
        <v>143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6"/>
    </row>
    <row r="28" spans="1:17" s="5" customFormat="1" ht="15" customHeight="1" x14ac:dyDescent="0.2">
      <c r="A28" s="123" t="s">
        <v>22</v>
      </c>
      <c r="B28" s="124"/>
      <c r="C28" s="9">
        <f>C26+C25+C24+C23+C22+C21</f>
        <v>715</v>
      </c>
      <c r="D28" s="9">
        <v>120</v>
      </c>
      <c r="E28" s="9">
        <f t="shared" ref="E28:Q28" si="2">E26+E25+E24+E23+E22+E21</f>
        <v>822.5</v>
      </c>
      <c r="F28" s="14">
        <f t="shared" si="2"/>
        <v>26.950000000000003</v>
      </c>
      <c r="G28" s="14">
        <f t="shared" si="2"/>
        <v>27.650000000000002</v>
      </c>
      <c r="H28" s="14">
        <f t="shared" si="2"/>
        <v>117.25000000000001</v>
      </c>
      <c r="I28" s="14">
        <f t="shared" si="2"/>
        <v>384.99999999999994</v>
      </c>
      <c r="J28" s="14">
        <f t="shared" si="2"/>
        <v>4.1999999999999993</v>
      </c>
      <c r="K28" s="14">
        <f t="shared" si="2"/>
        <v>87.5</v>
      </c>
      <c r="L28" s="14">
        <f t="shared" si="2"/>
        <v>385</v>
      </c>
      <c r="M28" s="14">
        <f t="shared" si="2"/>
        <v>0.42000000000000004</v>
      </c>
      <c r="N28" s="14">
        <f t="shared" si="2"/>
        <v>0.49</v>
      </c>
      <c r="O28" s="14">
        <f t="shared" si="2"/>
        <v>245</v>
      </c>
      <c r="P28" s="14">
        <f t="shared" si="2"/>
        <v>21</v>
      </c>
      <c r="Q28" s="14">
        <f t="shared" si="2"/>
        <v>4.9300000000000006</v>
      </c>
    </row>
    <row r="29" spans="1:17" ht="11.25" x14ac:dyDescent="0.2">
      <c r="A29" s="125" t="s">
        <v>65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</row>
    <row r="30" spans="1:17" x14ac:dyDescent="0.2">
      <c r="A30" s="120"/>
      <c r="B30" s="7" t="s">
        <v>49</v>
      </c>
      <c r="C30" s="9">
        <v>100</v>
      </c>
      <c r="D30" s="38">
        <v>33.78</v>
      </c>
      <c r="E30" s="9">
        <v>54.8</v>
      </c>
      <c r="F30" s="14">
        <v>1.3</v>
      </c>
      <c r="G30" s="14">
        <v>2.8</v>
      </c>
      <c r="H30" s="14">
        <v>9.23</v>
      </c>
      <c r="I30" s="14">
        <v>34.200000000000003</v>
      </c>
      <c r="J30" s="14">
        <v>1.96</v>
      </c>
      <c r="K30" s="14">
        <v>12.5</v>
      </c>
      <c r="L30" s="14">
        <v>25</v>
      </c>
      <c r="M30" s="14">
        <v>0.02</v>
      </c>
      <c r="N30" s="14">
        <v>0.05</v>
      </c>
      <c r="O30" s="14">
        <v>113</v>
      </c>
      <c r="P30" s="14">
        <v>6</v>
      </c>
      <c r="Q30" s="14">
        <v>0.2</v>
      </c>
    </row>
    <row r="31" spans="1:17" x14ac:dyDescent="0.2">
      <c r="A31" s="121"/>
      <c r="B31" s="7" t="s">
        <v>114</v>
      </c>
      <c r="C31" s="9">
        <v>250</v>
      </c>
      <c r="D31" s="38">
        <v>15.86</v>
      </c>
      <c r="E31" s="9">
        <v>155.47</v>
      </c>
      <c r="F31" s="14">
        <v>4.92</v>
      </c>
      <c r="G31" s="14">
        <v>7.23</v>
      </c>
      <c r="H31" s="14">
        <v>9.43</v>
      </c>
      <c r="I31" s="14">
        <v>161.01</v>
      </c>
      <c r="J31" s="14">
        <v>0.31</v>
      </c>
      <c r="K31" s="14">
        <v>6.65</v>
      </c>
      <c r="L31" s="14">
        <v>85.9</v>
      </c>
      <c r="M31" s="14">
        <v>0.06</v>
      </c>
      <c r="N31" s="14">
        <v>0.1</v>
      </c>
      <c r="O31" s="14">
        <v>80</v>
      </c>
      <c r="P31" s="14">
        <v>10.5</v>
      </c>
      <c r="Q31" s="14">
        <v>2.4</v>
      </c>
    </row>
    <row r="32" spans="1:17" ht="24.75" customHeight="1" x14ac:dyDescent="0.2">
      <c r="A32" s="121"/>
      <c r="B32" s="7" t="s">
        <v>79</v>
      </c>
      <c r="C32" s="9">
        <v>200</v>
      </c>
      <c r="D32" s="38">
        <v>73.989999999999995</v>
      </c>
      <c r="E32" s="9">
        <v>367.2</v>
      </c>
      <c r="F32" s="14">
        <v>18.3</v>
      </c>
      <c r="G32" s="14">
        <v>21.02</v>
      </c>
      <c r="H32" s="14">
        <v>37.5</v>
      </c>
      <c r="I32" s="14">
        <v>180.26</v>
      </c>
      <c r="J32" s="14">
        <v>1.4</v>
      </c>
      <c r="K32" s="14">
        <v>25.6</v>
      </c>
      <c r="L32" s="14">
        <v>184</v>
      </c>
      <c r="M32" s="14">
        <v>0.3</v>
      </c>
      <c r="N32" s="14">
        <v>0.32</v>
      </c>
      <c r="O32" s="14">
        <v>122</v>
      </c>
      <c r="P32" s="14">
        <v>7.2</v>
      </c>
      <c r="Q32" s="14">
        <v>2.6</v>
      </c>
    </row>
    <row r="33" spans="1:17" ht="25.5" x14ac:dyDescent="0.2">
      <c r="A33" s="121"/>
      <c r="B33" s="7" t="s">
        <v>40</v>
      </c>
      <c r="C33" s="9">
        <v>200</v>
      </c>
      <c r="D33" s="38">
        <v>7.31</v>
      </c>
      <c r="E33" s="9">
        <v>196.3</v>
      </c>
      <c r="F33" s="14">
        <v>1.1599999999999999</v>
      </c>
      <c r="G33" s="14">
        <v>0.3</v>
      </c>
      <c r="H33" s="14">
        <v>47.2</v>
      </c>
      <c r="I33" s="14">
        <v>25.84</v>
      </c>
      <c r="J33" s="14">
        <v>0.75</v>
      </c>
      <c r="K33" s="14">
        <v>33</v>
      </c>
      <c r="L33" s="14">
        <v>46</v>
      </c>
      <c r="M33" s="14">
        <v>0.02</v>
      </c>
      <c r="N33" s="14">
        <v>0.02</v>
      </c>
      <c r="O33" s="14">
        <v>0</v>
      </c>
      <c r="P33" s="14">
        <v>0.8</v>
      </c>
      <c r="Q33" s="14">
        <v>0.2</v>
      </c>
    </row>
    <row r="34" spans="1:17" s="41" customFormat="1" ht="25.5" x14ac:dyDescent="0.25">
      <c r="A34" s="121"/>
      <c r="B34" s="7" t="s">
        <v>19</v>
      </c>
      <c r="C34" s="9">
        <v>30</v>
      </c>
      <c r="D34" s="38">
        <v>2.88</v>
      </c>
      <c r="E34" s="9">
        <v>76.23</v>
      </c>
      <c r="F34" s="14">
        <v>2.37</v>
      </c>
      <c r="G34" s="14">
        <v>0.3</v>
      </c>
      <c r="H34" s="14">
        <v>14.49</v>
      </c>
      <c r="I34" s="14">
        <v>7.19</v>
      </c>
      <c r="J34" s="14">
        <v>0.33</v>
      </c>
      <c r="K34" s="14">
        <v>9.9</v>
      </c>
      <c r="L34" s="14">
        <v>26.1</v>
      </c>
      <c r="M34" s="14">
        <v>0.03</v>
      </c>
      <c r="N34" s="14">
        <v>0.05</v>
      </c>
      <c r="O34" s="14">
        <v>0</v>
      </c>
      <c r="P34" s="14">
        <v>0</v>
      </c>
      <c r="Q34" s="14">
        <v>0.39</v>
      </c>
    </row>
    <row r="35" spans="1:17" s="41" customFormat="1" x14ac:dyDescent="0.25">
      <c r="A35" s="122"/>
      <c r="B35" s="7" t="s">
        <v>21</v>
      </c>
      <c r="C35" s="9">
        <v>50</v>
      </c>
      <c r="D35" s="38">
        <v>4.8</v>
      </c>
      <c r="E35" s="9">
        <v>115</v>
      </c>
      <c r="F35" s="14">
        <v>3.45</v>
      </c>
      <c r="G35" s="14">
        <v>0.55000000000000004</v>
      </c>
      <c r="H35" s="14">
        <v>16.2</v>
      </c>
      <c r="I35" s="14">
        <v>11.5</v>
      </c>
      <c r="J35" s="14">
        <v>1.55</v>
      </c>
      <c r="K35" s="14">
        <v>17.350000000000001</v>
      </c>
      <c r="L35" s="14">
        <v>53</v>
      </c>
      <c r="M35" s="14">
        <v>0.06</v>
      </c>
      <c r="N35" s="14">
        <v>0.06</v>
      </c>
      <c r="O35" s="14">
        <v>0</v>
      </c>
      <c r="P35" s="14">
        <v>0</v>
      </c>
      <c r="Q35" s="14">
        <v>0.45</v>
      </c>
    </row>
    <row r="36" spans="1:17" s="27" customFormat="1" ht="11.25" x14ac:dyDescent="0.25">
      <c r="A36" s="134" t="s">
        <v>144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</row>
    <row r="37" spans="1:17" s="5" customFormat="1" ht="15" customHeight="1" x14ac:dyDescent="0.2">
      <c r="A37" s="123" t="s">
        <v>22</v>
      </c>
      <c r="B37" s="124"/>
      <c r="C37" s="9">
        <f>C35+C34+C33+C32+C31+C30</f>
        <v>830</v>
      </c>
      <c r="D37" s="9">
        <v>120</v>
      </c>
      <c r="E37" s="9">
        <f t="shared" ref="E37:Q37" si="3">E35+E34+E33+E32+E31+E30</f>
        <v>965</v>
      </c>
      <c r="F37" s="14">
        <f t="shared" si="3"/>
        <v>31.500000000000004</v>
      </c>
      <c r="G37" s="14">
        <f t="shared" si="3"/>
        <v>32.199999999999996</v>
      </c>
      <c r="H37" s="14">
        <f t="shared" si="3"/>
        <v>134.04999999999998</v>
      </c>
      <c r="I37" s="14">
        <f t="shared" si="3"/>
        <v>419.99999999999994</v>
      </c>
      <c r="J37" s="14">
        <f t="shared" si="3"/>
        <v>6.2999999999999989</v>
      </c>
      <c r="K37" s="14">
        <f t="shared" si="3"/>
        <v>105</v>
      </c>
      <c r="L37" s="14">
        <f t="shared" si="3"/>
        <v>420</v>
      </c>
      <c r="M37" s="14">
        <f t="shared" si="3"/>
        <v>0.49</v>
      </c>
      <c r="N37" s="14">
        <f t="shared" si="3"/>
        <v>0.60000000000000009</v>
      </c>
      <c r="O37" s="14">
        <f t="shared" si="3"/>
        <v>315</v>
      </c>
      <c r="P37" s="14">
        <f t="shared" si="3"/>
        <v>24.5</v>
      </c>
      <c r="Q37" s="14">
        <f t="shared" si="3"/>
        <v>6.24</v>
      </c>
    </row>
    <row r="38" spans="1:17" s="5" customFormat="1" ht="11.25" x14ac:dyDescent="0.2">
      <c r="A38" s="125" t="s">
        <v>62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7"/>
    </row>
    <row r="39" spans="1:17" ht="25.5" x14ac:dyDescent="0.2">
      <c r="A39" s="120"/>
      <c r="B39" s="7" t="s">
        <v>102</v>
      </c>
      <c r="C39" s="9">
        <v>200</v>
      </c>
      <c r="D39" s="38">
        <v>26.28</v>
      </c>
      <c r="E39" s="9">
        <v>102</v>
      </c>
      <c r="F39" s="14">
        <v>5.5</v>
      </c>
      <c r="G39" s="14">
        <v>5.2</v>
      </c>
      <c r="H39" s="14">
        <v>7.1</v>
      </c>
      <c r="I39" s="14">
        <v>73</v>
      </c>
      <c r="J39" s="14">
        <v>0.2</v>
      </c>
      <c r="K39" s="14">
        <v>10</v>
      </c>
      <c r="L39" s="14">
        <v>72</v>
      </c>
      <c r="M39" s="14">
        <v>0.08</v>
      </c>
      <c r="N39" s="14">
        <v>0.1</v>
      </c>
      <c r="O39" s="14">
        <v>32</v>
      </c>
      <c r="P39" s="14">
        <v>1.4</v>
      </c>
      <c r="Q39" s="14">
        <v>0</v>
      </c>
    </row>
    <row r="40" spans="1:17" ht="25.5" x14ac:dyDescent="0.2">
      <c r="A40" s="121"/>
      <c r="B40" s="7" t="s">
        <v>99</v>
      </c>
      <c r="C40" s="9">
        <v>150</v>
      </c>
      <c r="D40" s="38">
        <v>19.72</v>
      </c>
      <c r="E40" s="9">
        <v>47</v>
      </c>
      <c r="F40" s="14">
        <v>0.4</v>
      </c>
      <c r="G40" s="14">
        <v>0.4</v>
      </c>
      <c r="H40" s="14">
        <v>3.8</v>
      </c>
      <c r="I40" s="14">
        <v>36</v>
      </c>
      <c r="J40" s="14">
        <v>0.6</v>
      </c>
      <c r="K40" s="14">
        <v>7</v>
      </c>
      <c r="L40" s="14">
        <v>21</v>
      </c>
      <c r="M40" s="14">
        <v>0.03</v>
      </c>
      <c r="N40" s="14">
        <v>0.02</v>
      </c>
      <c r="O40" s="14">
        <v>35</v>
      </c>
      <c r="P40" s="14">
        <v>4.5999999999999996</v>
      </c>
      <c r="Q40" s="14">
        <v>0.16</v>
      </c>
    </row>
    <row r="41" spans="1:17" x14ac:dyDescent="0.2">
      <c r="A41" s="121"/>
      <c r="B41" s="7" t="s">
        <v>44</v>
      </c>
      <c r="C41" s="9">
        <v>30</v>
      </c>
      <c r="D41" s="38">
        <v>24</v>
      </c>
      <c r="E41" s="9">
        <v>86</v>
      </c>
      <c r="F41" s="14">
        <v>1.8</v>
      </c>
      <c r="G41" s="14">
        <v>2.2999999999999998</v>
      </c>
      <c r="H41" s="14">
        <v>22.6</v>
      </c>
      <c r="I41" s="14">
        <v>1</v>
      </c>
      <c r="J41" s="14">
        <v>0.4</v>
      </c>
      <c r="K41" s="14">
        <v>8</v>
      </c>
      <c r="L41" s="14">
        <v>17</v>
      </c>
      <c r="M41" s="14">
        <v>0.01</v>
      </c>
      <c r="N41" s="14">
        <v>0.02</v>
      </c>
      <c r="O41" s="14">
        <v>3</v>
      </c>
      <c r="P41" s="14">
        <v>0</v>
      </c>
      <c r="Q41" s="14">
        <v>0.26</v>
      </c>
    </row>
    <row r="42" spans="1:17" s="5" customFormat="1" x14ac:dyDescent="0.2">
      <c r="A42" s="122"/>
      <c r="B42" s="7" t="s">
        <v>25</v>
      </c>
      <c r="C42" s="9">
        <f>C41+C40+C39</f>
        <v>380</v>
      </c>
      <c r="D42" s="38">
        <f t="shared" ref="D42:Q42" si="4">D41+D40+D39</f>
        <v>70</v>
      </c>
      <c r="E42" s="9">
        <f t="shared" si="4"/>
        <v>235</v>
      </c>
      <c r="F42" s="14">
        <f t="shared" si="4"/>
        <v>7.7</v>
      </c>
      <c r="G42" s="14">
        <f t="shared" si="4"/>
        <v>7.9</v>
      </c>
      <c r="H42" s="14">
        <f t="shared" si="4"/>
        <v>33.5</v>
      </c>
      <c r="I42" s="14">
        <f t="shared" si="4"/>
        <v>110</v>
      </c>
      <c r="J42" s="14">
        <f t="shared" si="4"/>
        <v>1.2</v>
      </c>
      <c r="K42" s="14">
        <f t="shared" si="4"/>
        <v>25</v>
      </c>
      <c r="L42" s="14">
        <f t="shared" si="4"/>
        <v>110</v>
      </c>
      <c r="M42" s="14">
        <f t="shared" si="4"/>
        <v>0.12</v>
      </c>
      <c r="N42" s="14">
        <f t="shared" si="4"/>
        <v>0.14000000000000001</v>
      </c>
      <c r="O42" s="14">
        <f t="shared" si="4"/>
        <v>70</v>
      </c>
      <c r="P42" s="14">
        <f t="shared" si="4"/>
        <v>6</v>
      </c>
      <c r="Q42" s="14">
        <f t="shared" si="4"/>
        <v>0.42000000000000004</v>
      </c>
    </row>
    <row r="43" spans="1:17" ht="11.25" x14ac:dyDescent="0.2">
      <c r="A43" s="125" t="s">
        <v>66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7"/>
    </row>
    <row r="44" spans="1:17" ht="25.5" x14ac:dyDescent="0.2">
      <c r="A44" s="120"/>
      <c r="B44" s="7" t="s">
        <v>102</v>
      </c>
      <c r="C44" s="9">
        <v>200</v>
      </c>
      <c r="D44" s="38">
        <v>26.28</v>
      </c>
      <c r="E44" s="9">
        <v>102</v>
      </c>
      <c r="F44" s="14">
        <v>5.5</v>
      </c>
      <c r="G44" s="14">
        <v>5.2</v>
      </c>
      <c r="H44" s="14">
        <v>7.1</v>
      </c>
      <c r="I44" s="14">
        <v>73</v>
      </c>
      <c r="J44" s="14">
        <v>0.4</v>
      </c>
      <c r="K44" s="14">
        <v>13.5</v>
      </c>
      <c r="L44" s="14">
        <v>72</v>
      </c>
      <c r="M44" s="14">
        <v>0.02</v>
      </c>
      <c r="N44" s="14">
        <v>0.06</v>
      </c>
      <c r="O44" s="14">
        <v>32</v>
      </c>
      <c r="P44" s="14">
        <v>1.4</v>
      </c>
      <c r="Q44" s="14">
        <v>0</v>
      </c>
    </row>
    <row r="45" spans="1:17" ht="25.5" customHeight="1" x14ac:dyDescent="0.2">
      <c r="A45" s="121"/>
      <c r="B45" s="7" t="s">
        <v>99</v>
      </c>
      <c r="C45" s="9">
        <v>150</v>
      </c>
      <c r="D45" s="38">
        <v>19.72</v>
      </c>
      <c r="E45" s="9">
        <v>47</v>
      </c>
      <c r="F45" s="14">
        <v>0.4</v>
      </c>
      <c r="G45" s="14">
        <v>0.4</v>
      </c>
      <c r="H45" s="14">
        <v>3.8</v>
      </c>
      <c r="I45" s="14">
        <v>36</v>
      </c>
      <c r="J45" s="14">
        <v>0.6</v>
      </c>
      <c r="K45" s="14">
        <v>7</v>
      </c>
      <c r="L45" s="14">
        <v>21</v>
      </c>
      <c r="M45" s="14">
        <v>0.03</v>
      </c>
      <c r="N45" s="14">
        <v>0.02</v>
      </c>
      <c r="O45" s="14">
        <v>35</v>
      </c>
      <c r="P45" s="14">
        <v>4.5999999999999996</v>
      </c>
      <c r="Q45" s="14">
        <v>0.16</v>
      </c>
    </row>
    <row r="46" spans="1:17" x14ac:dyDescent="0.2">
      <c r="A46" s="121"/>
      <c r="B46" s="7" t="s">
        <v>44</v>
      </c>
      <c r="C46" s="9">
        <v>30</v>
      </c>
      <c r="D46" s="38">
        <v>24</v>
      </c>
      <c r="E46" s="9">
        <v>110</v>
      </c>
      <c r="F46" s="14">
        <v>3.1</v>
      </c>
      <c r="G46" s="14">
        <v>3.6</v>
      </c>
      <c r="H46" s="14">
        <v>27.4</v>
      </c>
      <c r="I46" s="14">
        <v>11</v>
      </c>
      <c r="J46" s="14">
        <v>0.8</v>
      </c>
      <c r="K46" s="14">
        <v>9.5</v>
      </c>
      <c r="L46" s="14">
        <v>27</v>
      </c>
      <c r="M46" s="14">
        <v>0.09</v>
      </c>
      <c r="N46" s="14">
        <v>0.02</v>
      </c>
      <c r="O46" s="14">
        <v>23</v>
      </c>
      <c r="P46" s="14">
        <v>1</v>
      </c>
      <c r="Q46" s="14">
        <v>0.26</v>
      </c>
    </row>
    <row r="47" spans="1:17" s="5" customFormat="1" x14ac:dyDescent="0.2">
      <c r="A47" s="122"/>
      <c r="B47" s="7" t="s">
        <v>25</v>
      </c>
      <c r="C47" s="9">
        <f>C46+C45+C44</f>
        <v>380</v>
      </c>
      <c r="D47" s="38">
        <f t="shared" ref="D47:Q47" si="5">D46+D45+D44</f>
        <v>70</v>
      </c>
      <c r="E47" s="9">
        <f t="shared" si="5"/>
        <v>259</v>
      </c>
      <c r="F47" s="14">
        <f t="shared" si="5"/>
        <v>9</v>
      </c>
      <c r="G47" s="14">
        <f t="shared" si="5"/>
        <v>9.1999999999999993</v>
      </c>
      <c r="H47" s="14">
        <f t="shared" si="5"/>
        <v>38.299999999999997</v>
      </c>
      <c r="I47" s="14">
        <f t="shared" si="5"/>
        <v>120</v>
      </c>
      <c r="J47" s="14">
        <f t="shared" si="5"/>
        <v>1.7999999999999998</v>
      </c>
      <c r="K47" s="14">
        <f t="shared" si="5"/>
        <v>30</v>
      </c>
      <c r="L47" s="14">
        <f t="shared" si="5"/>
        <v>120</v>
      </c>
      <c r="M47" s="14">
        <f t="shared" si="5"/>
        <v>0.13999999999999999</v>
      </c>
      <c r="N47" s="14">
        <f t="shared" si="5"/>
        <v>0.1</v>
      </c>
      <c r="O47" s="14">
        <f t="shared" si="5"/>
        <v>90</v>
      </c>
      <c r="P47" s="14">
        <f t="shared" si="5"/>
        <v>7</v>
      </c>
      <c r="Q47" s="14">
        <f t="shared" si="5"/>
        <v>0.42000000000000004</v>
      </c>
    </row>
    <row r="48" spans="1:17" s="5" customFormat="1" ht="15" customHeight="1" x14ac:dyDescent="0.2">
      <c r="A48" s="123" t="s">
        <v>67</v>
      </c>
      <c r="B48" s="124"/>
      <c r="C48" s="9">
        <f>C42+C28+C12</f>
        <v>1620</v>
      </c>
      <c r="D48" s="9">
        <f t="shared" ref="D48:Q48" si="6">D42+D28+D12</f>
        <v>260</v>
      </c>
      <c r="E48" s="9">
        <f t="shared" si="6"/>
        <v>1645</v>
      </c>
      <c r="F48" s="14">
        <f t="shared" si="6"/>
        <v>53.900000000000006</v>
      </c>
      <c r="G48" s="14">
        <f t="shared" si="6"/>
        <v>55.300000000000004</v>
      </c>
      <c r="H48" s="14">
        <f t="shared" si="6"/>
        <v>234.5</v>
      </c>
      <c r="I48" s="14">
        <f t="shared" si="6"/>
        <v>770</v>
      </c>
      <c r="J48" s="14">
        <f t="shared" si="6"/>
        <v>8.3999999999999986</v>
      </c>
      <c r="K48" s="14">
        <f t="shared" si="6"/>
        <v>175</v>
      </c>
      <c r="L48" s="14">
        <f t="shared" si="6"/>
        <v>770</v>
      </c>
      <c r="M48" s="14">
        <f t="shared" si="6"/>
        <v>0.84000000000000008</v>
      </c>
      <c r="N48" s="14">
        <f t="shared" si="6"/>
        <v>0.98</v>
      </c>
      <c r="O48" s="14">
        <f t="shared" si="6"/>
        <v>490</v>
      </c>
      <c r="P48" s="14">
        <f t="shared" si="6"/>
        <v>42</v>
      </c>
      <c r="Q48" s="14">
        <f t="shared" si="6"/>
        <v>6.4</v>
      </c>
    </row>
    <row r="49" spans="1:17" s="5" customFormat="1" ht="15" customHeight="1" x14ac:dyDescent="0.2">
      <c r="A49" s="123" t="s">
        <v>68</v>
      </c>
      <c r="B49" s="124"/>
      <c r="C49" s="9">
        <f>C47+C37+C19</f>
        <v>1775</v>
      </c>
      <c r="D49" s="9">
        <f t="shared" ref="D49:Q49" si="7">D47+D37+D19</f>
        <v>260</v>
      </c>
      <c r="E49" s="9">
        <f t="shared" si="7"/>
        <v>1904</v>
      </c>
      <c r="F49" s="14">
        <f t="shared" si="7"/>
        <v>63</v>
      </c>
      <c r="G49" s="14">
        <f t="shared" si="7"/>
        <v>64.399999999999991</v>
      </c>
      <c r="H49" s="14">
        <f t="shared" si="7"/>
        <v>268.09999999999997</v>
      </c>
      <c r="I49" s="14">
        <f t="shared" si="7"/>
        <v>840</v>
      </c>
      <c r="J49" s="14">
        <f t="shared" si="7"/>
        <v>12.599999999999998</v>
      </c>
      <c r="K49" s="14">
        <f t="shared" si="7"/>
        <v>210</v>
      </c>
      <c r="L49" s="14">
        <f t="shared" si="7"/>
        <v>840</v>
      </c>
      <c r="M49" s="14">
        <f t="shared" si="7"/>
        <v>0.98</v>
      </c>
      <c r="N49" s="14">
        <f t="shared" si="7"/>
        <v>1.1000000000000001</v>
      </c>
      <c r="O49" s="14">
        <f t="shared" si="7"/>
        <v>630</v>
      </c>
      <c r="P49" s="14">
        <f t="shared" si="7"/>
        <v>49</v>
      </c>
      <c r="Q49" s="14">
        <f t="shared" si="7"/>
        <v>8.370000000000001</v>
      </c>
    </row>
    <row r="50" spans="1:17" s="41" customFormat="1" x14ac:dyDescent="0.25">
      <c r="A50" s="24"/>
      <c r="B50" s="59"/>
      <c r="C50" s="11"/>
      <c r="D50" s="11"/>
      <c r="E50" s="11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s="41" customFormat="1" ht="11.25" x14ac:dyDescent="0.25">
      <c r="A51" s="119" t="s">
        <v>69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</row>
    <row r="52" spans="1:17" s="41" customFormat="1" ht="11.25" x14ac:dyDescent="0.25">
      <c r="A52" s="131" t="s">
        <v>70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 s="41" customFormat="1" ht="11.25" x14ac:dyDescent="0.2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  <row r="54" spans="1:17" s="41" customFormat="1" ht="11.25" x14ac:dyDescent="0.25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s="41" customFormat="1" ht="11.25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8" spans="1:17" ht="12" customHeight="1" x14ac:dyDescent="0.2"/>
  </sheetData>
  <mergeCells count="37">
    <mergeCell ref="A30:A35"/>
    <mergeCell ref="A20:Q20"/>
    <mergeCell ref="A37:B37"/>
    <mergeCell ref="A52:Q55"/>
    <mergeCell ref="D4:D5"/>
    <mergeCell ref="A6:Q6"/>
    <mergeCell ref="A43:Q43"/>
    <mergeCell ref="A44:A47"/>
    <mergeCell ref="A49:B49"/>
    <mergeCell ref="A18:Q18"/>
    <mergeCell ref="A36:Q36"/>
    <mergeCell ref="A11:Q11"/>
    <mergeCell ref="A27:Q27"/>
    <mergeCell ref="A3:N3"/>
    <mergeCell ref="A4:A5"/>
    <mergeCell ref="B4:B5"/>
    <mergeCell ref="C4:C5"/>
    <mergeCell ref="F4:H4"/>
    <mergeCell ref="I4:L4"/>
    <mergeCell ref="M4:Q4"/>
    <mergeCell ref="E4:E5"/>
    <mergeCell ref="A1:B1"/>
    <mergeCell ref="C1:H1"/>
    <mergeCell ref="I1:Q1"/>
    <mergeCell ref="A51:Q51"/>
    <mergeCell ref="A39:A42"/>
    <mergeCell ref="A48:B48"/>
    <mergeCell ref="A7:A10"/>
    <mergeCell ref="A12:B12"/>
    <mergeCell ref="A21:A26"/>
    <mergeCell ref="A28:B28"/>
    <mergeCell ref="A38:Q38"/>
    <mergeCell ref="A13:Q13"/>
    <mergeCell ref="A14:A17"/>
    <mergeCell ref="A19:B19"/>
    <mergeCell ref="A29:Q29"/>
    <mergeCell ref="A2:Q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V60"/>
  <sheetViews>
    <sheetView topLeftCell="A22" zoomScale="70" zoomScaleNormal="70" workbookViewId="0">
      <selection activeCell="C37" sqref="C37"/>
    </sheetView>
  </sheetViews>
  <sheetFormatPr defaultRowHeight="15" x14ac:dyDescent="0.25"/>
  <cols>
    <col min="1" max="1" width="6.7109375" style="19" customWidth="1"/>
    <col min="2" max="2" width="25" style="36" customWidth="1"/>
    <col min="3" max="4" width="9.140625" style="31"/>
    <col min="5" max="5" width="7.140625" style="12" customWidth="1"/>
    <col min="6" max="6" width="6.5703125" style="23" customWidth="1"/>
    <col min="7" max="7" width="6.42578125" style="23" customWidth="1"/>
    <col min="8" max="8" width="9.85546875" style="23" customWidth="1"/>
    <col min="9" max="9" width="5.5703125" style="23" customWidth="1"/>
    <col min="10" max="11" width="5.7109375" style="23" customWidth="1"/>
    <col min="12" max="14" width="5.85546875" style="23" customWidth="1"/>
    <col min="15" max="15" width="7" style="23" customWidth="1"/>
    <col min="16" max="16" width="9.5703125" style="23" customWidth="1"/>
    <col min="17" max="17" width="6.7109375" style="23" customWidth="1"/>
    <col min="18" max="16384" width="9.140625" style="18"/>
  </cols>
  <sheetData>
    <row r="1" spans="1:22" s="73" customFormat="1" ht="61.5" customHeight="1" x14ac:dyDescent="0.25">
      <c r="A1" s="142" t="s">
        <v>154</v>
      </c>
      <c r="B1" s="142"/>
      <c r="C1" s="142" t="s">
        <v>88</v>
      </c>
      <c r="D1" s="142"/>
      <c r="E1" s="142"/>
      <c r="F1" s="142"/>
      <c r="G1" s="142"/>
      <c r="H1" s="142"/>
      <c r="I1" s="142" t="s">
        <v>78</v>
      </c>
      <c r="J1" s="142"/>
      <c r="K1" s="142"/>
      <c r="L1" s="142"/>
      <c r="M1" s="142"/>
      <c r="N1" s="142"/>
      <c r="O1" s="142"/>
      <c r="P1" s="142"/>
      <c r="Q1" s="142"/>
    </row>
    <row r="2" spans="1:22" s="32" customFormat="1" x14ac:dyDescent="0.2">
      <c r="A2" s="151" t="s">
        <v>56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22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22" x14ac:dyDescent="0.2">
      <c r="A4" s="140" t="s">
        <v>0</v>
      </c>
      <c r="B4" s="152" t="s">
        <v>1</v>
      </c>
      <c r="C4" s="140" t="s">
        <v>2</v>
      </c>
      <c r="D4" s="166" t="s">
        <v>61</v>
      </c>
      <c r="E4" s="140" t="s">
        <v>7</v>
      </c>
      <c r="F4" s="140" t="s">
        <v>3</v>
      </c>
      <c r="G4" s="140"/>
      <c r="H4" s="140"/>
      <c r="I4" s="140" t="s">
        <v>8</v>
      </c>
      <c r="J4" s="140"/>
      <c r="K4" s="140"/>
      <c r="L4" s="140"/>
      <c r="M4" s="140" t="s">
        <v>9</v>
      </c>
      <c r="N4" s="140"/>
      <c r="O4" s="140"/>
      <c r="P4" s="140"/>
      <c r="Q4" s="140"/>
    </row>
    <row r="5" spans="1:22" ht="24.75" customHeight="1" x14ac:dyDescent="0.2">
      <c r="A5" s="140"/>
      <c r="B5" s="152"/>
      <c r="C5" s="140"/>
      <c r="D5" s="167"/>
      <c r="E5" s="140"/>
      <c r="F5" s="50" t="s">
        <v>4</v>
      </c>
      <c r="G5" s="50" t="s">
        <v>5</v>
      </c>
      <c r="H5" s="50" t="s">
        <v>6</v>
      </c>
      <c r="I5" s="50" t="s">
        <v>10</v>
      </c>
      <c r="J5" s="50" t="s">
        <v>11</v>
      </c>
      <c r="K5" s="50" t="s">
        <v>12</v>
      </c>
      <c r="L5" s="50" t="s">
        <v>13</v>
      </c>
      <c r="M5" s="50" t="s">
        <v>14</v>
      </c>
      <c r="N5" s="50" t="s">
        <v>15</v>
      </c>
      <c r="O5" s="50" t="s">
        <v>16</v>
      </c>
      <c r="P5" s="50" t="s">
        <v>17</v>
      </c>
      <c r="Q5" s="50" t="s">
        <v>18</v>
      </c>
    </row>
    <row r="6" spans="1:22" x14ac:dyDescent="0.2">
      <c r="A6" s="153" t="s">
        <v>59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5"/>
    </row>
    <row r="7" spans="1:22" ht="30" x14ac:dyDescent="0.2">
      <c r="A7" s="156"/>
      <c r="B7" s="43" t="s">
        <v>106</v>
      </c>
      <c r="C7" s="44">
        <v>100</v>
      </c>
      <c r="D7" s="45">
        <v>29.7</v>
      </c>
      <c r="E7" s="44">
        <v>90.2</v>
      </c>
      <c r="F7" s="44">
        <v>5.22</v>
      </c>
      <c r="G7" s="44">
        <v>7.98</v>
      </c>
      <c r="H7" s="44">
        <v>2.2999999999999998</v>
      </c>
      <c r="I7" s="44">
        <v>90.2</v>
      </c>
      <c r="J7" s="44">
        <v>0.2</v>
      </c>
      <c r="K7" s="44">
        <v>6.1</v>
      </c>
      <c r="L7" s="44">
        <v>57.89</v>
      </c>
      <c r="M7" s="44">
        <v>0.03</v>
      </c>
      <c r="N7" s="44">
        <v>0.08</v>
      </c>
      <c r="O7" s="44">
        <v>38</v>
      </c>
      <c r="P7" s="44">
        <v>2.2999999999999998</v>
      </c>
      <c r="Q7" s="44">
        <v>0.4</v>
      </c>
    </row>
    <row r="8" spans="1:22" ht="45" x14ac:dyDescent="0.2">
      <c r="A8" s="157"/>
      <c r="B8" s="43" t="s">
        <v>115</v>
      </c>
      <c r="C8" s="44">
        <v>160</v>
      </c>
      <c r="D8" s="45">
        <v>17.63</v>
      </c>
      <c r="E8" s="44">
        <v>235.3</v>
      </c>
      <c r="F8" s="44">
        <v>5.0999999999999996</v>
      </c>
      <c r="G8" s="44">
        <v>10.5</v>
      </c>
      <c r="H8" s="44">
        <v>34.200000000000003</v>
      </c>
      <c r="I8" s="44">
        <v>12</v>
      </c>
      <c r="J8" s="44">
        <v>0.2</v>
      </c>
      <c r="K8" s="44">
        <v>4.34</v>
      </c>
      <c r="L8" s="44">
        <v>34.5</v>
      </c>
      <c r="M8" s="44">
        <v>0.08</v>
      </c>
      <c r="N8" s="44">
        <v>0.08</v>
      </c>
      <c r="O8" s="44">
        <v>72</v>
      </c>
      <c r="P8" s="44">
        <v>1.37</v>
      </c>
      <c r="Q8" s="44">
        <v>1.95</v>
      </c>
      <c r="V8" s="42"/>
    </row>
    <row r="9" spans="1:22" ht="30" x14ac:dyDescent="0.2">
      <c r="A9" s="157"/>
      <c r="B9" s="43" t="s">
        <v>51</v>
      </c>
      <c r="C9" s="44">
        <v>20</v>
      </c>
      <c r="D9" s="45">
        <v>4.6500000000000004</v>
      </c>
      <c r="E9" s="44">
        <v>20</v>
      </c>
      <c r="F9" s="44">
        <v>1.2</v>
      </c>
      <c r="G9" s="44">
        <v>0.1</v>
      </c>
      <c r="H9" s="44">
        <v>3.2</v>
      </c>
      <c r="I9" s="44">
        <v>28</v>
      </c>
      <c r="J9" s="44">
        <v>0.05</v>
      </c>
      <c r="K9" s="44">
        <v>10</v>
      </c>
      <c r="L9" s="44">
        <v>28</v>
      </c>
      <c r="M9" s="44">
        <v>7.0000000000000007E-2</v>
      </c>
      <c r="N9" s="44">
        <v>7.0000000000000007E-2</v>
      </c>
      <c r="O9" s="44">
        <v>65</v>
      </c>
      <c r="P9" s="44">
        <v>10</v>
      </c>
      <c r="Q9" s="44">
        <v>0.1</v>
      </c>
    </row>
    <row r="10" spans="1:22" x14ac:dyDescent="0.2">
      <c r="A10" s="157"/>
      <c r="B10" s="43" t="s">
        <v>26</v>
      </c>
      <c r="C10" s="44">
        <v>200</v>
      </c>
      <c r="D10" s="45">
        <v>18.98</v>
      </c>
      <c r="E10" s="44">
        <v>125.1</v>
      </c>
      <c r="F10" s="44">
        <v>3.78</v>
      </c>
      <c r="G10" s="44">
        <v>0.67</v>
      </c>
      <c r="H10" s="44">
        <v>26</v>
      </c>
      <c r="I10" s="44">
        <v>133.30000000000001</v>
      </c>
      <c r="J10" s="44">
        <v>2</v>
      </c>
      <c r="K10" s="44">
        <v>25.56</v>
      </c>
      <c r="L10" s="44">
        <v>111.11</v>
      </c>
      <c r="M10" s="44">
        <v>0.04</v>
      </c>
      <c r="N10" s="44">
        <v>0.04</v>
      </c>
      <c r="O10" s="44">
        <v>0</v>
      </c>
      <c r="P10" s="44">
        <v>1.33</v>
      </c>
      <c r="Q10" s="44">
        <v>0</v>
      </c>
    </row>
    <row r="11" spans="1:22" ht="30" x14ac:dyDescent="0.2">
      <c r="A11" s="158"/>
      <c r="B11" s="43" t="s">
        <v>19</v>
      </c>
      <c r="C11" s="44">
        <v>50</v>
      </c>
      <c r="D11" s="45">
        <v>4.8</v>
      </c>
      <c r="E11" s="44">
        <v>116.9</v>
      </c>
      <c r="F11" s="44">
        <v>3.95</v>
      </c>
      <c r="G11" s="44">
        <v>0.5</v>
      </c>
      <c r="H11" s="44">
        <v>18.05</v>
      </c>
      <c r="I11" s="44">
        <v>11.5</v>
      </c>
      <c r="J11" s="44">
        <v>0.55000000000000004</v>
      </c>
      <c r="K11" s="44">
        <v>16.5</v>
      </c>
      <c r="L11" s="44">
        <v>43.5</v>
      </c>
      <c r="M11" s="44">
        <v>0.08</v>
      </c>
      <c r="N11" s="44">
        <v>0.08</v>
      </c>
      <c r="O11" s="44">
        <v>0</v>
      </c>
      <c r="P11" s="44">
        <v>0</v>
      </c>
      <c r="Q11" s="44">
        <v>0.65</v>
      </c>
    </row>
    <row r="12" spans="1:22" s="68" customFormat="1" ht="12" x14ac:dyDescent="0.25">
      <c r="A12" s="137" t="s">
        <v>126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9"/>
    </row>
    <row r="13" spans="1:22" s="33" customFormat="1" ht="15" customHeight="1" x14ac:dyDescent="0.2">
      <c r="A13" s="159" t="s">
        <v>20</v>
      </c>
      <c r="B13" s="160"/>
      <c r="C13" s="44">
        <f>C11+C10+C9+C8+C7</f>
        <v>530</v>
      </c>
      <c r="D13" s="44">
        <v>70</v>
      </c>
      <c r="E13" s="44">
        <f t="shared" ref="E13" si="0">E11+E10+E9+E8+E7</f>
        <v>587.5</v>
      </c>
      <c r="F13" s="44">
        <f>F11+F10+F9+F8+F7</f>
        <v>19.25</v>
      </c>
      <c r="G13" s="44">
        <f t="shared" ref="G13:Q13" si="1">G11+G10+G9+G8+G7</f>
        <v>19.75</v>
      </c>
      <c r="H13" s="44">
        <f t="shared" si="1"/>
        <v>83.75</v>
      </c>
      <c r="I13" s="44">
        <f t="shared" si="1"/>
        <v>275</v>
      </c>
      <c r="J13" s="44">
        <f t="shared" si="1"/>
        <v>3</v>
      </c>
      <c r="K13" s="44">
        <f t="shared" si="1"/>
        <v>62.500000000000007</v>
      </c>
      <c r="L13" s="44">
        <f t="shared" si="1"/>
        <v>275</v>
      </c>
      <c r="M13" s="44">
        <f t="shared" si="1"/>
        <v>0.30000000000000004</v>
      </c>
      <c r="N13" s="44">
        <f t="shared" si="1"/>
        <v>0.35000000000000003</v>
      </c>
      <c r="O13" s="44">
        <f t="shared" si="1"/>
        <v>175</v>
      </c>
      <c r="P13" s="44">
        <f t="shared" si="1"/>
        <v>15</v>
      </c>
      <c r="Q13" s="44">
        <f t="shared" si="1"/>
        <v>3.1</v>
      </c>
    </row>
    <row r="14" spans="1:22" s="33" customFormat="1" x14ac:dyDescent="0.2">
      <c r="A14" s="153" t="s">
        <v>64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5"/>
    </row>
    <row r="15" spans="1:22" s="34" customFormat="1" x14ac:dyDescent="0.2">
      <c r="A15" s="171"/>
      <c r="B15" s="43" t="s">
        <v>80</v>
      </c>
      <c r="C15" s="46">
        <v>100</v>
      </c>
      <c r="D15" s="46">
        <v>29.7</v>
      </c>
      <c r="E15" s="46">
        <v>90.2</v>
      </c>
      <c r="F15" s="46">
        <v>5.22</v>
      </c>
      <c r="G15" s="46">
        <v>7.98</v>
      </c>
      <c r="H15" s="46">
        <v>2.2999999999999998</v>
      </c>
      <c r="I15" s="46">
        <v>90.2</v>
      </c>
      <c r="J15" s="46">
        <v>0.2</v>
      </c>
      <c r="K15" s="46">
        <v>6.1</v>
      </c>
      <c r="L15" s="46">
        <v>57.89</v>
      </c>
      <c r="M15" s="46">
        <v>0.03</v>
      </c>
      <c r="N15" s="46">
        <v>0.08</v>
      </c>
      <c r="O15" s="46">
        <v>38</v>
      </c>
      <c r="P15" s="46">
        <v>2.2999999999999998</v>
      </c>
      <c r="Q15" s="46">
        <v>0.4</v>
      </c>
    </row>
    <row r="16" spans="1:22" s="34" customFormat="1" ht="45" x14ac:dyDescent="0.2">
      <c r="A16" s="172"/>
      <c r="B16" s="47" t="s">
        <v>103</v>
      </c>
      <c r="C16" s="46">
        <v>185</v>
      </c>
      <c r="D16" s="46">
        <v>14.8</v>
      </c>
      <c r="E16" s="46">
        <v>251.6</v>
      </c>
      <c r="F16" s="46">
        <v>5.93</v>
      </c>
      <c r="G16" s="46">
        <v>11.58</v>
      </c>
      <c r="H16" s="46">
        <v>38.520000000000003</v>
      </c>
      <c r="I16" s="46">
        <v>46</v>
      </c>
      <c r="J16" s="46">
        <v>0.11</v>
      </c>
      <c r="K16" s="46">
        <v>11.8</v>
      </c>
      <c r="L16" s="46">
        <v>38.299999999999997</v>
      </c>
      <c r="M16" s="46">
        <v>0.12</v>
      </c>
      <c r="N16" s="46">
        <v>0.16</v>
      </c>
      <c r="O16" s="46">
        <v>123.5</v>
      </c>
      <c r="P16" s="46">
        <v>5.87</v>
      </c>
      <c r="Q16" s="46">
        <v>1.95</v>
      </c>
    </row>
    <row r="17" spans="1:20" s="34" customFormat="1" ht="30" x14ac:dyDescent="0.2">
      <c r="A17" s="172"/>
      <c r="B17" s="47" t="s">
        <v>51</v>
      </c>
      <c r="C17" s="46">
        <v>30</v>
      </c>
      <c r="D17" s="46">
        <v>6.98</v>
      </c>
      <c r="E17" s="46">
        <v>20</v>
      </c>
      <c r="F17" s="46">
        <v>2.04</v>
      </c>
      <c r="G17" s="46">
        <v>0.61</v>
      </c>
      <c r="H17" s="46">
        <v>3.26</v>
      </c>
      <c r="I17" s="46">
        <v>18</v>
      </c>
      <c r="J17" s="46">
        <v>0.3</v>
      </c>
      <c r="K17" s="46">
        <v>3</v>
      </c>
      <c r="L17" s="46">
        <v>31.8</v>
      </c>
      <c r="M17" s="46">
        <v>7.0000000000000007E-2</v>
      </c>
      <c r="N17" s="46">
        <v>7.0000000000000007E-2</v>
      </c>
      <c r="O17" s="46">
        <v>63.5</v>
      </c>
      <c r="P17" s="46">
        <v>8</v>
      </c>
      <c r="Q17" s="46">
        <v>0.1</v>
      </c>
    </row>
    <row r="18" spans="1:20" s="34" customFormat="1" x14ac:dyDescent="0.2">
      <c r="A18" s="172"/>
      <c r="B18" s="47" t="s">
        <v>26</v>
      </c>
      <c r="C18" s="46">
        <v>200</v>
      </c>
      <c r="D18" s="46">
        <v>18.98</v>
      </c>
      <c r="E18" s="46">
        <v>125.1</v>
      </c>
      <c r="F18" s="46">
        <v>3.78</v>
      </c>
      <c r="G18" s="46">
        <v>0.67</v>
      </c>
      <c r="H18" s="46">
        <v>26</v>
      </c>
      <c r="I18" s="46">
        <v>133.30000000000001</v>
      </c>
      <c r="J18" s="46">
        <v>2</v>
      </c>
      <c r="K18" s="46">
        <v>25.56</v>
      </c>
      <c r="L18" s="46">
        <v>111.11</v>
      </c>
      <c r="M18" s="46">
        <v>0.04</v>
      </c>
      <c r="N18" s="46">
        <v>0.04</v>
      </c>
      <c r="O18" s="46">
        <v>0</v>
      </c>
      <c r="P18" s="46">
        <v>1.33</v>
      </c>
      <c r="Q18" s="46">
        <v>0</v>
      </c>
    </row>
    <row r="19" spans="1:20" s="1" customFormat="1" ht="30" x14ac:dyDescent="0.25">
      <c r="A19" s="173"/>
      <c r="B19" s="47" t="s">
        <v>19</v>
      </c>
      <c r="C19" s="46">
        <v>70</v>
      </c>
      <c r="D19" s="46">
        <v>6.72</v>
      </c>
      <c r="E19" s="46">
        <v>193.1</v>
      </c>
      <c r="F19" s="46">
        <v>5.53</v>
      </c>
      <c r="G19" s="46">
        <v>2.16</v>
      </c>
      <c r="H19" s="46">
        <v>25.67</v>
      </c>
      <c r="I19" s="46">
        <v>12.5</v>
      </c>
      <c r="J19" s="46">
        <v>1.89</v>
      </c>
      <c r="K19" s="46">
        <v>28.54</v>
      </c>
      <c r="L19" s="46">
        <v>60.9</v>
      </c>
      <c r="M19" s="46">
        <v>0.09</v>
      </c>
      <c r="N19" s="46">
        <v>0.05</v>
      </c>
      <c r="O19" s="46">
        <v>0</v>
      </c>
      <c r="P19" s="46">
        <v>0</v>
      </c>
      <c r="Q19" s="46">
        <v>0.91</v>
      </c>
    </row>
    <row r="20" spans="1:20" s="68" customFormat="1" ht="12" x14ac:dyDescent="0.25">
      <c r="A20" s="137" t="s">
        <v>127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9"/>
    </row>
    <row r="21" spans="1:20" s="35" customFormat="1" ht="15" customHeight="1" x14ac:dyDescent="0.2">
      <c r="A21" s="174" t="s">
        <v>20</v>
      </c>
      <c r="B21" s="175"/>
      <c r="C21" s="46">
        <f>C19+C18+C17+C16+C15</f>
        <v>585</v>
      </c>
      <c r="D21" s="46">
        <v>70</v>
      </c>
      <c r="E21" s="46">
        <f t="shared" ref="E21" si="2">E19+E18+E17+E16+E15</f>
        <v>680</v>
      </c>
      <c r="F21" s="46">
        <f>F19+F18+F17+F16+F15</f>
        <v>22.5</v>
      </c>
      <c r="G21" s="46">
        <f t="shared" ref="G21:Q21" si="3">G19+G18+G17+G16+G15</f>
        <v>23</v>
      </c>
      <c r="H21" s="46">
        <f t="shared" si="3"/>
        <v>95.75</v>
      </c>
      <c r="I21" s="46">
        <f t="shared" si="3"/>
        <v>300</v>
      </c>
      <c r="J21" s="46">
        <f t="shared" si="3"/>
        <v>4.5</v>
      </c>
      <c r="K21" s="46">
        <f t="shared" si="3"/>
        <v>74.999999999999986</v>
      </c>
      <c r="L21" s="46">
        <f t="shared" si="3"/>
        <v>300</v>
      </c>
      <c r="M21" s="46">
        <f t="shared" si="3"/>
        <v>0.35</v>
      </c>
      <c r="N21" s="46">
        <f t="shared" si="3"/>
        <v>0.4</v>
      </c>
      <c r="O21" s="46">
        <f t="shared" si="3"/>
        <v>225</v>
      </c>
      <c r="P21" s="46">
        <f t="shared" si="3"/>
        <v>17.5</v>
      </c>
      <c r="Q21" s="46">
        <f t="shared" si="3"/>
        <v>3.36</v>
      </c>
    </row>
    <row r="22" spans="1:20" x14ac:dyDescent="0.2">
      <c r="A22" s="153" t="s">
        <v>60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5"/>
    </row>
    <row r="23" spans="1:20" x14ac:dyDescent="0.2">
      <c r="A23" s="156"/>
      <c r="B23" s="43" t="s">
        <v>50</v>
      </c>
      <c r="C23" s="44">
        <v>60</v>
      </c>
      <c r="D23" s="44">
        <v>8.8000000000000007</v>
      </c>
      <c r="E23" s="44">
        <v>31.54</v>
      </c>
      <c r="F23" s="44">
        <v>0.5</v>
      </c>
      <c r="G23" s="44">
        <v>0.06</v>
      </c>
      <c r="H23" s="44">
        <v>9.27</v>
      </c>
      <c r="I23" s="44">
        <v>13</v>
      </c>
      <c r="J23" s="44">
        <v>0.3</v>
      </c>
      <c r="K23" s="44">
        <v>8.5</v>
      </c>
      <c r="L23" s="44">
        <v>24</v>
      </c>
      <c r="M23" s="44">
        <v>0.02</v>
      </c>
      <c r="N23" s="44">
        <v>0.05</v>
      </c>
      <c r="O23" s="44">
        <v>25</v>
      </c>
      <c r="P23" s="44">
        <v>2</v>
      </c>
      <c r="Q23" s="44">
        <v>0.06</v>
      </c>
    </row>
    <row r="24" spans="1:20" ht="45" x14ac:dyDescent="0.2">
      <c r="A24" s="157"/>
      <c r="B24" s="43" t="s">
        <v>81</v>
      </c>
      <c r="C24" s="44">
        <v>260</v>
      </c>
      <c r="D24" s="44">
        <v>36.94</v>
      </c>
      <c r="E24" s="44">
        <v>162.19999999999999</v>
      </c>
      <c r="F24" s="44">
        <v>3.2</v>
      </c>
      <c r="G24" s="44">
        <v>4.2</v>
      </c>
      <c r="H24" s="44">
        <v>11.3</v>
      </c>
      <c r="I24" s="44">
        <v>90.6</v>
      </c>
      <c r="J24" s="44">
        <v>0.34</v>
      </c>
      <c r="K24" s="44">
        <v>13.2</v>
      </c>
      <c r="L24" s="44">
        <v>79.599999999999994</v>
      </c>
      <c r="M24" s="44">
        <v>7.0000000000000007E-2</v>
      </c>
      <c r="N24" s="44">
        <v>0.09</v>
      </c>
      <c r="O24" s="44">
        <v>34</v>
      </c>
      <c r="P24" s="44">
        <v>1.3</v>
      </c>
      <c r="Q24" s="44">
        <v>2.75</v>
      </c>
    </row>
    <row r="25" spans="1:20" ht="30" x14ac:dyDescent="0.2">
      <c r="A25" s="157"/>
      <c r="B25" s="60" t="s">
        <v>107</v>
      </c>
      <c r="C25" s="44">
        <v>120</v>
      </c>
      <c r="D25" s="44">
        <v>38.020000000000003</v>
      </c>
      <c r="E25" s="44">
        <v>212</v>
      </c>
      <c r="F25" s="44">
        <v>16.29</v>
      </c>
      <c r="G25" s="44">
        <v>13.4</v>
      </c>
      <c r="H25" s="44">
        <v>18.5</v>
      </c>
      <c r="I25" s="44">
        <v>147</v>
      </c>
      <c r="J25" s="44">
        <v>1.01</v>
      </c>
      <c r="K25" s="44">
        <v>20.9</v>
      </c>
      <c r="L25" s="44">
        <v>141.80000000000001</v>
      </c>
      <c r="M25" s="44">
        <v>0.12</v>
      </c>
      <c r="N25" s="44">
        <v>0.06</v>
      </c>
      <c r="O25" s="44">
        <v>91</v>
      </c>
      <c r="P25" s="44">
        <v>0.4</v>
      </c>
      <c r="Q25" s="44">
        <v>0.6</v>
      </c>
    </row>
    <row r="26" spans="1:20" ht="30" x14ac:dyDescent="0.2">
      <c r="A26" s="157"/>
      <c r="B26" s="43" t="s">
        <v>82</v>
      </c>
      <c r="C26" s="44">
        <v>155</v>
      </c>
      <c r="D26" s="44">
        <v>26.12</v>
      </c>
      <c r="E26" s="44">
        <v>212.8</v>
      </c>
      <c r="F26" s="44">
        <v>3.1</v>
      </c>
      <c r="G26" s="44">
        <v>9.16</v>
      </c>
      <c r="H26" s="44">
        <v>38</v>
      </c>
      <c r="I26" s="44">
        <v>101.6</v>
      </c>
      <c r="J26" s="44">
        <v>0.8</v>
      </c>
      <c r="K26" s="44">
        <v>27.4</v>
      </c>
      <c r="L26" s="44">
        <v>87</v>
      </c>
      <c r="M26" s="44">
        <v>0.1</v>
      </c>
      <c r="N26" s="44">
        <v>0.2</v>
      </c>
      <c r="O26" s="44">
        <v>95</v>
      </c>
      <c r="P26" s="44">
        <v>0.8</v>
      </c>
      <c r="Q26" s="44">
        <v>0.15</v>
      </c>
    </row>
    <row r="27" spans="1:20" ht="30" x14ac:dyDescent="0.2">
      <c r="A27" s="157"/>
      <c r="B27" s="43" t="s">
        <v>27</v>
      </c>
      <c r="C27" s="44">
        <v>200</v>
      </c>
      <c r="D27" s="44">
        <v>10.62</v>
      </c>
      <c r="E27" s="44">
        <v>88.2</v>
      </c>
      <c r="F27" s="44">
        <v>0.6</v>
      </c>
      <c r="G27" s="44">
        <v>0.3</v>
      </c>
      <c r="H27" s="44">
        <v>20.8</v>
      </c>
      <c r="I27" s="44">
        <v>21.3</v>
      </c>
      <c r="J27" s="44">
        <v>0.6</v>
      </c>
      <c r="K27" s="44">
        <v>3.4</v>
      </c>
      <c r="L27" s="44">
        <v>3.4</v>
      </c>
      <c r="M27" s="44">
        <v>0.05</v>
      </c>
      <c r="N27" s="44">
        <v>0.05</v>
      </c>
      <c r="O27" s="44">
        <v>0</v>
      </c>
      <c r="P27" s="44">
        <v>16.5</v>
      </c>
      <c r="Q27" s="44">
        <v>0</v>
      </c>
    </row>
    <row r="28" spans="1:20" ht="30" x14ac:dyDescent="0.2">
      <c r="A28" s="157"/>
      <c r="B28" s="43" t="s">
        <v>19</v>
      </c>
      <c r="C28" s="44">
        <v>20</v>
      </c>
      <c r="D28" s="44">
        <v>1.92</v>
      </c>
      <c r="E28" s="44">
        <v>46.76</v>
      </c>
      <c r="F28" s="44">
        <v>1.58</v>
      </c>
      <c r="G28" s="44">
        <v>0.2</v>
      </c>
      <c r="H28" s="44">
        <v>9.66</v>
      </c>
      <c r="I28" s="44">
        <v>4.5999999999999996</v>
      </c>
      <c r="J28" s="44">
        <v>0.22</v>
      </c>
      <c r="K28" s="44">
        <v>6.6</v>
      </c>
      <c r="L28" s="44">
        <v>17.399999999999999</v>
      </c>
      <c r="M28" s="44">
        <v>0.02</v>
      </c>
      <c r="N28" s="44">
        <v>0.01</v>
      </c>
      <c r="O28" s="44">
        <v>0</v>
      </c>
      <c r="P28" s="44">
        <v>0</v>
      </c>
      <c r="Q28" s="44">
        <v>0.26</v>
      </c>
      <c r="T28" s="18" t="s">
        <v>55</v>
      </c>
    </row>
    <row r="29" spans="1:20" x14ac:dyDescent="0.2">
      <c r="A29" s="158"/>
      <c r="B29" s="43" t="s">
        <v>21</v>
      </c>
      <c r="C29" s="44">
        <v>30</v>
      </c>
      <c r="D29" s="44">
        <v>2.88</v>
      </c>
      <c r="E29" s="44">
        <v>69</v>
      </c>
      <c r="F29" s="44">
        <v>1.68</v>
      </c>
      <c r="G29" s="44">
        <v>0.33</v>
      </c>
      <c r="H29" s="44">
        <v>9.7200000000000006</v>
      </c>
      <c r="I29" s="44">
        <v>6.9</v>
      </c>
      <c r="J29" s="44">
        <v>0.93</v>
      </c>
      <c r="K29" s="44">
        <v>7.5</v>
      </c>
      <c r="L29" s="44">
        <v>31.8</v>
      </c>
      <c r="M29" s="44">
        <v>0.04</v>
      </c>
      <c r="N29" s="44">
        <v>0.03</v>
      </c>
      <c r="O29" s="44">
        <v>0</v>
      </c>
      <c r="P29" s="44">
        <v>0</v>
      </c>
      <c r="Q29" s="44">
        <v>0.27</v>
      </c>
    </row>
    <row r="30" spans="1:20" s="68" customFormat="1" ht="12" x14ac:dyDescent="0.25">
      <c r="A30" s="137" t="s">
        <v>128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9"/>
    </row>
    <row r="31" spans="1:20" s="33" customFormat="1" ht="15" customHeight="1" x14ac:dyDescent="0.2">
      <c r="A31" s="159" t="s">
        <v>22</v>
      </c>
      <c r="B31" s="160"/>
      <c r="C31" s="44">
        <f t="shared" ref="C31:Q31" si="4">C29+C28+C27+C26+C25+C24+C23</f>
        <v>845</v>
      </c>
      <c r="D31" s="44">
        <v>120</v>
      </c>
      <c r="E31" s="44">
        <f t="shared" si="4"/>
        <v>822.5</v>
      </c>
      <c r="F31" s="44">
        <f t="shared" si="4"/>
        <v>26.95</v>
      </c>
      <c r="G31" s="44">
        <f t="shared" si="4"/>
        <v>27.65</v>
      </c>
      <c r="H31" s="44">
        <f t="shared" si="4"/>
        <v>117.25</v>
      </c>
      <c r="I31" s="44">
        <f t="shared" si="4"/>
        <v>385</v>
      </c>
      <c r="J31" s="44">
        <f t="shared" si="4"/>
        <v>4.1999999999999993</v>
      </c>
      <c r="K31" s="44">
        <f t="shared" si="4"/>
        <v>87.5</v>
      </c>
      <c r="L31" s="44">
        <f t="shared" si="4"/>
        <v>385</v>
      </c>
      <c r="M31" s="44">
        <f t="shared" si="4"/>
        <v>0.42000000000000004</v>
      </c>
      <c r="N31" s="44">
        <f t="shared" si="4"/>
        <v>0.49000000000000005</v>
      </c>
      <c r="O31" s="44">
        <f t="shared" si="4"/>
        <v>245</v>
      </c>
      <c r="P31" s="44">
        <f t="shared" si="4"/>
        <v>21</v>
      </c>
      <c r="Q31" s="44">
        <f t="shared" si="4"/>
        <v>4.09</v>
      </c>
    </row>
    <row r="32" spans="1:20" ht="12.75" x14ac:dyDescent="0.2">
      <c r="A32" s="143" t="s">
        <v>65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5"/>
    </row>
    <row r="33" spans="1:18" s="34" customFormat="1" ht="12.75" x14ac:dyDescent="0.2">
      <c r="A33" s="161"/>
      <c r="B33" s="53" t="s">
        <v>50</v>
      </c>
      <c r="C33" s="8">
        <v>100</v>
      </c>
      <c r="D33" s="8">
        <v>17.829999999999998</v>
      </c>
      <c r="E33" s="8">
        <v>40.9</v>
      </c>
      <c r="F33" s="8">
        <v>2</v>
      </c>
      <c r="G33" s="8">
        <v>1.8</v>
      </c>
      <c r="H33" s="8">
        <v>8.3000000000000007</v>
      </c>
      <c r="I33" s="8">
        <v>32</v>
      </c>
      <c r="J33" s="8">
        <v>0.4</v>
      </c>
      <c r="K33" s="8">
        <v>8.65</v>
      </c>
      <c r="L33" s="8">
        <v>24</v>
      </c>
      <c r="M33" s="8">
        <v>0.05</v>
      </c>
      <c r="N33" s="8">
        <v>0.06</v>
      </c>
      <c r="O33" s="8">
        <v>0.67</v>
      </c>
      <c r="P33" s="8">
        <v>3</v>
      </c>
      <c r="Q33" s="8">
        <v>0.06</v>
      </c>
    </row>
    <row r="34" spans="1:18" s="34" customFormat="1" ht="25.5" x14ac:dyDescent="0.2">
      <c r="A34" s="162"/>
      <c r="B34" s="53" t="s">
        <v>116</v>
      </c>
      <c r="C34" s="8">
        <v>250</v>
      </c>
      <c r="D34" s="8">
        <v>24.39</v>
      </c>
      <c r="E34" s="8">
        <v>199.87</v>
      </c>
      <c r="F34" s="8">
        <v>3.2</v>
      </c>
      <c r="G34" s="8">
        <v>4.2</v>
      </c>
      <c r="H34" s="8">
        <v>14.3</v>
      </c>
      <c r="I34" s="8">
        <v>99.41</v>
      </c>
      <c r="J34" s="8">
        <v>1.38</v>
      </c>
      <c r="K34" s="8">
        <v>17.399999999999999</v>
      </c>
      <c r="L34" s="8">
        <v>79.599999999999994</v>
      </c>
      <c r="M34" s="8">
        <v>0.08</v>
      </c>
      <c r="N34" s="8">
        <v>0.08</v>
      </c>
      <c r="O34" s="8">
        <v>56.67</v>
      </c>
      <c r="P34" s="8">
        <v>1.8</v>
      </c>
      <c r="Q34" s="8">
        <v>2.4500000000000002</v>
      </c>
    </row>
    <row r="35" spans="1:18" ht="30" x14ac:dyDescent="0.2">
      <c r="A35" s="162"/>
      <c r="B35" s="60" t="s">
        <v>108</v>
      </c>
      <c r="C35" s="9">
        <v>130</v>
      </c>
      <c r="D35" s="9">
        <v>42.95</v>
      </c>
      <c r="E35" s="9">
        <v>232</v>
      </c>
      <c r="F35" s="9">
        <v>15.78</v>
      </c>
      <c r="G35" s="9">
        <v>14.89</v>
      </c>
      <c r="H35" s="9">
        <v>16.96</v>
      </c>
      <c r="I35" s="9">
        <v>147</v>
      </c>
      <c r="J35" s="9">
        <v>1.02</v>
      </c>
      <c r="K35" s="9">
        <v>20.9</v>
      </c>
      <c r="L35" s="9">
        <v>146.9</v>
      </c>
      <c r="M35" s="9">
        <v>0.12</v>
      </c>
      <c r="N35" s="9">
        <v>0.1</v>
      </c>
      <c r="O35" s="9">
        <v>127.66</v>
      </c>
      <c r="P35" s="9">
        <v>0.4</v>
      </c>
      <c r="Q35" s="9">
        <v>0.6</v>
      </c>
    </row>
    <row r="36" spans="1:18" s="34" customFormat="1" ht="12.75" x14ac:dyDescent="0.2">
      <c r="A36" s="162"/>
      <c r="B36" s="53" t="s">
        <v>117</v>
      </c>
      <c r="C36" s="8">
        <v>180</v>
      </c>
      <c r="D36" s="8">
        <v>24.98</v>
      </c>
      <c r="E36" s="8">
        <v>212.8</v>
      </c>
      <c r="F36" s="8">
        <v>4.0999999999999996</v>
      </c>
      <c r="G36" s="8">
        <v>10.16</v>
      </c>
      <c r="H36" s="8">
        <v>43</v>
      </c>
      <c r="I36" s="8">
        <v>101.6</v>
      </c>
      <c r="J36" s="8">
        <v>1.02</v>
      </c>
      <c r="K36" s="8">
        <v>27.4</v>
      </c>
      <c r="L36" s="8">
        <v>87</v>
      </c>
      <c r="M36" s="8">
        <v>0.1</v>
      </c>
      <c r="N36" s="8">
        <v>0.2</v>
      </c>
      <c r="O36" s="8">
        <v>130</v>
      </c>
      <c r="P36" s="8">
        <v>2.8</v>
      </c>
      <c r="Q36" s="8"/>
    </row>
    <row r="37" spans="1:18" s="34" customFormat="1" ht="25.5" x14ac:dyDescent="0.2">
      <c r="A37" s="162"/>
      <c r="B37" s="53" t="s">
        <v>27</v>
      </c>
      <c r="C37" s="8">
        <v>200</v>
      </c>
      <c r="D37" s="8">
        <v>10.62</v>
      </c>
      <c r="E37" s="8">
        <v>88.2</v>
      </c>
      <c r="F37" s="8">
        <v>0.6</v>
      </c>
      <c r="G37" s="8">
        <v>0.3</v>
      </c>
      <c r="H37" s="8">
        <v>20.8</v>
      </c>
      <c r="I37" s="8">
        <v>21.3</v>
      </c>
      <c r="J37" s="8">
        <v>0.6</v>
      </c>
      <c r="K37" s="8">
        <v>3.4</v>
      </c>
      <c r="L37" s="8">
        <v>3.4</v>
      </c>
      <c r="M37" s="8">
        <v>0.05</v>
      </c>
      <c r="N37" s="8">
        <v>0.05</v>
      </c>
      <c r="O37" s="8">
        <v>0</v>
      </c>
      <c r="P37" s="8">
        <v>16.5</v>
      </c>
      <c r="Q37" s="8">
        <v>0</v>
      </c>
    </row>
    <row r="38" spans="1:18" s="1" customFormat="1" ht="25.5" x14ac:dyDescent="0.25">
      <c r="A38" s="162"/>
      <c r="B38" s="53" t="s">
        <v>19</v>
      </c>
      <c r="C38" s="8">
        <v>30</v>
      </c>
      <c r="D38" s="8">
        <v>2.88</v>
      </c>
      <c r="E38" s="8">
        <v>76.23</v>
      </c>
      <c r="F38" s="8">
        <v>2.37</v>
      </c>
      <c r="G38" s="8">
        <v>0.3</v>
      </c>
      <c r="H38" s="8">
        <v>14.49</v>
      </c>
      <c r="I38" s="8">
        <v>7.19</v>
      </c>
      <c r="J38" s="8">
        <v>0.33</v>
      </c>
      <c r="K38" s="8">
        <v>9.9</v>
      </c>
      <c r="L38" s="8">
        <v>26.1</v>
      </c>
      <c r="M38" s="8">
        <v>0.03</v>
      </c>
      <c r="N38" s="8">
        <v>0.05</v>
      </c>
      <c r="O38" s="8">
        <v>0</v>
      </c>
      <c r="P38" s="8">
        <v>0</v>
      </c>
      <c r="Q38" s="8">
        <v>0.39</v>
      </c>
    </row>
    <row r="39" spans="1:18" s="1" customFormat="1" ht="12.75" x14ac:dyDescent="0.25">
      <c r="A39" s="163"/>
      <c r="B39" s="53" t="s">
        <v>21</v>
      </c>
      <c r="C39" s="8">
        <v>50</v>
      </c>
      <c r="D39" s="8">
        <v>4.8</v>
      </c>
      <c r="E39" s="8">
        <v>115</v>
      </c>
      <c r="F39" s="8">
        <v>3.45</v>
      </c>
      <c r="G39" s="8">
        <v>0.55000000000000004</v>
      </c>
      <c r="H39" s="8">
        <v>16.2</v>
      </c>
      <c r="I39" s="8">
        <v>11.5</v>
      </c>
      <c r="J39" s="8">
        <v>1.55</v>
      </c>
      <c r="K39" s="8">
        <v>17.350000000000001</v>
      </c>
      <c r="L39" s="8">
        <v>53</v>
      </c>
      <c r="M39" s="8">
        <v>0.06</v>
      </c>
      <c r="N39" s="8">
        <v>0.06</v>
      </c>
      <c r="O39" s="8">
        <v>0</v>
      </c>
      <c r="P39" s="8">
        <v>0</v>
      </c>
      <c r="Q39" s="8">
        <v>0.45</v>
      </c>
    </row>
    <row r="40" spans="1:18" s="67" customFormat="1" ht="12.75" x14ac:dyDescent="0.25">
      <c r="A40" s="168" t="s">
        <v>129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70"/>
    </row>
    <row r="41" spans="1:18" s="35" customFormat="1" ht="15" customHeight="1" x14ac:dyDescent="0.2">
      <c r="A41" s="149" t="s">
        <v>22</v>
      </c>
      <c r="B41" s="150"/>
      <c r="C41" s="8">
        <f>C39+C38+C37+C36+C35+C34+C33</f>
        <v>940</v>
      </c>
      <c r="D41" s="8">
        <v>120</v>
      </c>
      <c r="E41" s="8">
        <f t="shared" ref="E41:Q41" si="5">E39+E38+E37+E36+E35+E34+E33</f>
        <v>965</v>
      </c>
      <c r="F41" s="8">
        <f t="shared" si="5"/>
        <v>31.499999999999996</v>
      </c>
      <c r="G41" s="8">
        <f t="shared" si="5"/>
        <v>32.200000000000003</v>
      </c>
      <c r="H41" s="8">
        <f t="shared" si="5"/>
        <v>134.04999999999998</v>
      </c>
      <c r="I41" s="8">
        <f t="shared" si="5"/>
        <v>420</v>
      </c>
      <c r="J41" s="8">
        <f t="shared" si="5"/>
        <v>6.3</v>
      </c>
      <c r="K41" s="8">
        <f t="shared" si="5"/>
        <v>105</v>
      </c>
      <c r="L41" s="8">
        <f t="shared" si="5"/>
        <v>420</v>
      </c>
      <c r="M41" s="8">
        <f t="shared" si="5"/>
        <v>0.49</v>
      </c>
      <c r="N41" s="8">
        <f t="shared" si="5"/>
        <v>0.59999999999999987</v>
      </c>
      <c r="O41" s="8">
        <f t="shared" si="5"/>
        <v>315</v>
      </c>
      <c r="P41" s="8">
        <f t="shared" si="5"/>
        <v>24.5</v>
      </c>
      <c r="Q41" s="8">
        <f t="shared" si="5"/>
        <v>3.95</v>
      </c>
      <c r="R41" s="51"/>
    </row>
    <row r="42" spans="1:18" ht="12.75" x14ac:dyDescent="0.2">
      <c r="A42" s="143" t="s">
        <v>62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5"/>
    </row>
    <row r="43" spans="1:18" s="2" customFormat="1" ht="12.75" x14ac:dyDescent="0.25">
      <c r="A43" s="146"/>
      <c r="B43" s="54" t="s">
        <v>100</v>
      </c>
      <c r="C43" s="9">
        <v>200</v>
      </c>
      <c r="D43" s="9">
        <v>15</v>
      </c>
      <c r="E43" s="9">
        <v>75</v>
      </c>
      <c r="F43" s="9">
        <v>0.9</v>
      </c>
      <c r="G43" s="9">
        <v>0</v>
      </c>
      <c r="H43" s="9">
        <v>5</v>
      </c>
      <c r="I43" s="9">
        <v>32.6</v>
      </c>
      <c r="J43" s="9">
        <v>0.5</v>
      </c>
      <c r="K43" s="9">
        <v>7.9</v>
      </c>
      <c r="L43" s="9">
        <v>32.6</v>
      </c>
      <c r="M43" s="9">
        <v>0.02</v>
      </c>
      <c r="N43" s="9">
        <v>0.06</v>
      </c>
      <c r="O43" s="9">
        <v>30</v>
      </c>
      <c r="P43" s="9">
        <v>2</v>
      </c>
      <c r="Q43" s="9">
        <v>0.2</v>
      </c>
      <c r="R43" s="41"/>
    </row>
    <row r="44" spans="1:18" s="2" customFormat="1" ht="25.5" x14ac:dyDescent="0.25">
      <c r="A44" s="147"/>
      <c r="B44" s="54" t="s">
        <v>138</v>
      </c>
      <c r="C44" s="9">
        <v>160</v>
      </c>
      <c r="D44" s="9">
        <v>33</v>
      </c>
      <c r="E44" s="9">
        <v>47</v>
      </c>
      <c r="F44" s="9">
        <v>0.4</v>
      </c>
      <c r="G44" s="9">
        <v>0.4</v>
      </c>
      <c r="H44" s="9">
        <v>3.8</v>
      </c>
      <c r="I44" s="9">
        <v>38.799999999999997</v>
      </c>
      <c r="J44" s="9">
        <v>0.6</v>
      </c>
      <c r="K44" s="9">
        <v>7</v>
      </c>
      <c r="L44" s="9">
        <v>15.3</v>
      </c>
      <c r="M44" s="9">
        <v>0.03</v>
      </c>
      <c r="N44" s="9">
        <v>0.02</v>
      </c>
      <c r="O44" s="9">
        <v>35</v>
      </c>
      <c r="P44" s="9">
        <v>4</v>
      </c>
      <c r="Q44" s="9">
        <v>0.16</v>
      </c>
      <c r="R44" s="41"/>
    </row>
    <row r="45" spans="1:18" s="2" customFormat="1" ht="12.75" x14ac:dyDescent="0.25">
      <c r="A45" s="148"/>
      <c r="B45" s="54" t="s">
        <v>45</v>
      </c>
      <c r="C45" s="9">
        <v>50</v>
      </c>
      <c r="D45" s="9">
        <v>22</v>
      </c>
      <c r="E45" s="9">
        <v>113</v>
      </c>
      <c r="F45" s="9">
        <v>6.4</v>
      </c>
      <c r="G45" s="9">
        <v>7.5</v>
      </c>
      <c r="H45" s="9">
        <v>24.7</v>
      </c>
      <c r="I45" s="9">
        <v>38.6</v>
      </c>
      <c r="J45" s="9">
        <v>0.1</v>
      </c>
      <c r="K45" s="9">
        <v>10.1</v>
      </c>
      <c r="L45" s="9">
        <v>62.1</v>
      </c>
      <c r="M45" s="9">
        <v>7.0000000000000007E-2</v>
      </c>
      <c r="N45" s="9">
        <v>0.06</v>
      </c>
      <c r="O45" s="9">
        <v>5</v>
      </c>
      <c r="P45" s="9">
        <v>0</v>
      </c>
      <c r="Q45" s="9">
        <v>0.6</v>
      </c>
      <c r="R45" s="41"/>
    </row>
    <row r="46" spans="1:18" s="33" customFormat="1" ht="15" customHeight="1" x14ac:dyDescent="0.2">
      <c r="A46" s="123" t="s">
        <v>25</v>
      </c>
      <c r="B46" s="124"/>
      <c r="C46" s="9">
        <f>C45+C44+C43</f>
        <v>410</v>
      </c>
      <c r="D46" s="9">
        <f>D45+D44+D43</f>
        <v>70</v>
      </c>
      <c r="E46" s="9">
        <f t="shared" ref="E46" si="6">E45+E44+E43</f>
        <v>235</v>
      </c>
      <c r="F46" s="9">
        <f t="shared" ref="F46:Q46" si="7">F45+F44+F43</f>
        <v>7.7000000000000011</v>
      </c>
      <c r="G46" s="9">
        <f t="shared" si="7"/>
        <v>7.9</v>
      </c>
      <c r="H46" s="9">
        <f t="shared" si="7"/>
        <v>33.5</v>
      </c>
      <c r="I46" s="9">
        <f t="shared" si="7"/>
        <v>110</v>
      </c>
      <c r="J46" s="9">
        <f t="shared" si="7"/>
        <v>1.2</v>
      </c>
      <c r="K46" s="9">
        <f t="shared" si="7"/>
        <v>25</v>
      </c>
      <c r="L46" s="9">
        <f t="shared" si="7"/>
        <v>110</v>
      </c>
      <c r="M46" s="9">
        <f t="shared" si="7"/>
        <v>0.12000000000000001</v>
      </c>
      <c r="N46" s="9">
        <f t="shared" si="7"/>
        <v>0.14000000000000001</v>
      </c>
      <c r="O46" s="9">
        <f t="shared" si="7"/>
        <v>70</v>
      </c>
      <c r="P46" s="9">
        <f t="shared" si="7"/>
        <v>6</v>
      </c>
      <c r="Q46" s="9">
        <f t="shared" si="7"/>
        <v>0.96</v>
      </c>
      <c r="R46" s="52"/>
    </row>
    <row r="47" spans="1:18" ht="12.75" x14ac:dyDescent="0.2">
      <c r="A47" s="143" t="s">
        <v>66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5"/>
    </row>
    <row r="48" spans="1:18" s="2" customFormat="1" ht="12.75" x14ac:dyDescent="0.25">
      <c r="A48" s="146"/>
      <c r="B48" s="54" t="s">
        <v>100</v>
      </c>
      <c r="C48" s="9">
        <v>200</v>
      </c>
      <c r="D48" s="9">
        <v>15</v>
      </c>
      <c r="E48" s="9">
        <v>75</v>
      </c>
      <c r="F48" s="9">
        <v>0.9</v>
      </c>
      <c r="G48" s="9">
        <v>0</v>
      </c>
      <c r="H48" s="9">
        <v>5</v>
      </c>
      <c r="I48" s="9">
        <v>32.6</v>
      </c>
      <c r="J48" s="9">
        <v>0.5</v>
      </c>
      <c r="K48" s="9">
        <v>7.9</v>
      </c>
      <c r="L48" s="9">
        <v>32.6</v>
      </c>
      <c r="M48" s="9">
        <v>0.02</v>
      </c>
      <c r="N48" s="9">
        <v>0.06</v>
      </c>
      <c r="O48" s="9">
        <v>30</v>
      </c>
      <c r="P48" s="9">
        <v>2</v>
      </c>
      <c r="Q48" s="9">
        <v>0.2</v>
      </c>
      <c r="R48" s="41"/>
    </row>
    <row r="49" spans="1:18" s="2" customFormat="1" ht="25.5" x14ac:dyDescent="0.25">
      <c r="A49" s="147"/>
      <c r="B49" s="54" t="s">
        <v>138</v>
      </c>
      <c r="C49" s="9">
        <v>160</v>
      </c>
      <c r="D49" s="9">
        <v>33</v>
      </c>
      <c r="E49" s="9">
        <v>47</v>
      </c>
      <c r="F49" s="9">
        <v>0.4</v>
      </c>
      <c r="G49" s="9">
        <v>0.4</v>
      </c>
      <c r="H49" s="9">
        <v>3.8</v>
      </c>
      <c r="I49" s="9">
        <v>38.799999999999997</v>
      </c>
      <c r="J49" s="9">
        <v>0.6</v>
      </c>
      <c r="K49" s="9">
        <v>7</v>
      </c>
      <c r="L49" s="9">
        <v>15.3</v>
      </c>
      <c r="M49" s="9">
        <v>0.03</v>
      </c>
      <c r="N49" s="9">
        <v>0.02</v>
      </c>
      <c r="O49" s="9">
        <v>35</v>
      </c>
      <c r="P49" s="9">
        <v>4</v>
      </c>
      <c r="Q49" s="9">
        <v>0.16</v>
      </c>
      <c r="R49" s="41"/>
    </row>
    <row r="50" spans="1:18" s="2" customFormat="1" ht="12.75" x14ac:dyDescent="0.25">
      <c r="A50" s="148"/>
      <c r="B50" s="54" t="s">
        <v>45</v>
      </c>
      <c r="C50" s="9">
        <v>50</v>
      </c>
      <c r="D50" s="9">
        <v>22</v>
      </c>
      <c r="E50" s="9">
        <v>137</v>
      </c>
      <c r="F50" s="9">
        <v>7.7</v>
      </c>
      <c r="G50" s="9">
        <v>8.8000000000000007</v>
      </c>
      <c r="H50" s="9">
        <v>25.5</v>
      </c>
      <c r="I50" s="9">
        <v>48.6</v>
      </c>
      <c r="J50" s="9">
        <v>0.7</v>
      </c>
      <c r="K50" s="9">
        <v>15.1</v>
      </c>
      <c r="L50" s="9">
        <v>72.099999999999994</v>
      </c>
      <c r="M50" s="9">
        <v>0.09</v>
      </c>
      <c r="N50" s="9">
        <v>0.02</v>
      </c>
      <c r="O50" s="9">
        <v>25</v>
      </c>
      <c r="P50" s="9">
        <v>1</v>
      </c>
      <c r="Q50" s="9">
        <v>0.6</v>
      </c>
      <c r="R50" s="41"/>
    </row>
    <row r="51" spans="1:18" s="33" customFormat="1" ht="15" customHeight="1" x14ac:dyDescent="0.2">
      <c r="A51" s="123" t="s">
        <v>25</v>
      </c>
      <c r="B51" s="124"/>
      <c r="C51" s="9">
        <f>C50+C49+C48</f>
        <v>410</v>
      </c>
      <c r="D51" s="9">
        <f t="shared" ref="D51:Q51" si="8">D50+D49+D48</f>
        <v>70</v>
      </c>
      <c r="E51" s="9">
        <f>E50+E49+E48</f>
        <v>259</v>
      </c>
      <c r="F51" s="9">
        <f t="shared" si="8"/>
        <v>9</v>
      </c>
      <c r="G51" s="9">
        <f>G50+G49+G48</f>
        <v>9.2000000000000011</v>
      </c>
      <c r="H51" s="9">
        <f>H50+H49+H48</f>
        <v>34.299999999999997</v>
      </c>
      <c r="I51" s="9">
        <f t="shared" si="8"/>
        <v>120</v>
      </c>
      <c r="J51" s="9">
        <f t="shared" si="8"/>
        <v>1.7999999999999998</v>
      </c>
      <c r="K51" s="9">
        <f t="shared" si="8"/>
        <v>30</v>
      </c>
      <c r="L51" s="9">
        <f t="shared" si="8"/>
        <v>120</v>
      </c>
      <c r="M51" s="9">
        <f t="shared" si="8"/>
        <v>0.13999999999999999</v>
      </c>
      <c r="N51" s="9">
        <f t="shared" si="8"/>
        <v>0.1</v>
      </c>
      <c r="O51" s="9">
        <f t="shared" si="8"/>
        <v>90</v>
      </c>
      <c r="P51" s="9">
        <f t="shared" si="8"/>
        <v>7</v>
      </c>
      <c r="Q51" s="9">
        <f t="shared" si="8"/>
        <v>0.96</v>
      </c>
      <c r="R51" s="52"/>
    </row>
    <row r="52" spans="1:18" s="33" customFormat="1" ht="10.5" customHeight="1" x14ac:dyDescent="0.2">
      <c r="A52" s="123" t="s">
        <v>67</v>
      </c>
      <c r="B52" s="124"/>
      <c r="C52" s="9">
        <f>C46+C31+C13</f>
        <v>1785</v>
      </c>
      <c r="D52" s="9">
        <f t="shared" ref="D52:Q52" si="9">D46+D31+D13</f>
        <v>260</v>
      </c>
      <c r="E52" s="9">
        <f t="shared" ref="E52" si="10">E46+E31+E13</f>
        <v>1645</v>
      </c>
      <c r="F52" s="9">
        <f t="shared" si="9"/>
        <v>53.9</v>
      </c>
      <c r="G52" s="9">
        <f t="shared" si="9"/>
        <v>55.3</v>
      </c>
      <c r="H52" s="9">
        <f t="shared" si="9"/>
        <v>234.5</v>
      </c>
      <c r="I52" s="9">
        <f t="shared" si="9"/>
        <v>770</v>
      </c>
      <c r="J52" s="9">
        <f t="shared" si="9"/>
        <v>8.3999999999999986</v>
      </c>
      <c r="K52" s="9">
        <f t="shared" si="9"/>
        <v>175</v>
      </c>
      <c r="L52" s="9">
        <f t="shared" si="9"/>
        <v>770</v>
      </c>
      <c r="M52" s="9">
        <f t="shared" si="9"/>
        <v>0.84000000000000008</v>
      </c>
      <c r="N52" s="9">
        <f t="shared" si="9"/>
        <v>0.9800000000000002</v>
      </c>
      <c r="O52" s="9">
        <f t="shared" si="9"/>
        <v>490</v>
      </c>
      <c r="P52" s="9">
        <f t="shared" si="9"/>
        <v>42</v>
      </c>
      <c r="Q52" s="9">
        <f t="shared" si="9"/>
        <v>8.15</v>
      </c>
      <c r="R52" s="52"/>
    </row>
    <row r="53" spans="1:18" s="33" customFormat="1" ht="15" customHeight="1" x14ac:dyDescent="0.2">
      <c r="A53" s="123" t="s">
        <v>68</v>
      </c>
      <c r="B53" s="124"/>
      <c r="C53" s="9">
        <f>C21+C41+C51</f>
        <v>1935</v>
      </c>
      <c r="D53" s="9">
        <f t="shared" ref="D53:Q53" si="11">D21+D41+D51</f>
        <v>260</v>
      </c>
      <c r="E53" s="9">
        <f t="shared" ref="E53" si="12">E21+E41+E51</f>
        <v>1904</v>
      </c>
      <c r="F53" s="9">
        <f t="shared" si="11"/>
        <v>63</v>
      </c>
      <c r="G53" s="9">
        <f t="shared" si="11"/>
        <v>64.400000000000006</v>
      </c>
      <c r="H53" s="9">
        <f t="shared" si="11"/>
        <v>264.09999999999997</v>
      </c>
      <c r="I53" s="9">
        <f t="shared" si="11"/>
        <v>840</v>
      </c>
      <c r="J53" s="9">
        <f t="shared" si="11"/>
        <v>12.600000000000001</v>
      </c>
      <c r="K53" s="9">
        <f t="shared" si="11"/>
        <v>210</v>
      </c>
      <c r="L53" s="9">
        <f t="shared" si="11"/>
        <v>840</v>
      </c>
      <c r="M53" s="9">
        <f t="shared" si="11"/>
        <v>0.98</v>
      </c>
      <c r="N53" s="9">
        <f t="shared" si="11"/>
        <v>1.0999999999999999</v>
      </c>
      <c r="O53" s="9">
        <f t="shared" si="11"/>
        <v>630</v>
      </c>
      <c r="P53" s="9">
        <f t="shared" si="11"/>
        <v>49</v>
      </c>
      <c r="Q53" s="9">
        <f t="shared" si="11"/>
        <v>8.27</v>
      </c>
      <c r="R53" s="52"/>
    </row>
    <row r="54" spans="1:18" s="2" customFormat="1" ht="12.75" x14ac:dyDescent="0.25">
      <c r="A54" s="11"/>
      <c r="B54" s="5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41"/>
    </row>
    <row r="55" spans="1:18" s="2" customFormat="1" ht="12.75" x14ac:dyDescent="0.25">
      <c r="A55" s="164" t="s">
        <v>93</v>
      </c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41"/>
    </row>
    <row r="56" spans="1:18" s="6" customFormat="1" ht="11.25" x14ac:dyDescent="0.25">
      <c r="A56" s="165" t="s">
        <v>70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40"/>
    </row>
    <row r="57" spans="1:18" s="6" customFormat="1" ht="11.25" x14ac:dyDescent="0.25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40"/>
    </row>
    <row r="58" spans="1:18" s="6" customFormat="1" ht="11.25" x14ac:dyDescent="0.25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40"/>
    </row>
    <row r="59" spans="1:18" s="6" customFormat="1" ht="11.25" x14ac:dyDescent="0.25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40"/>
    </row>
    <row r="60" spans="1:18" x14ac:dyDescent="0.25">
      <c r="A60" s="49"/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</sheetData>
  <mergeCells count="39">
    <mergeCell ref="A55:Q55"/>
    <mergeCell ref="A56:Q59"/>
    <mergeCell ref="D4:D5"/>
    <mergeCell ref="A40:Q40"/>
    <mergeCell ref="A46:B46"/>
    <mergeCell ref="A48:A50"/>
    <mergeCell ref="A51:B51"/>
    <mergeCell ref="A52:B52"/>
    <mergeCell ref="A53:B53"/>
    <mergeCell ref="A6:Q6"/>
    <mergeCell ref="A7:A11"/>
    <mergeCell ref="A13:B13"/>
    <mergeCell ref="A14:Q14"/>
    <mergeCell ref="A15:A19"/>
    <mergeCell ref="A21:B21"/>
    <mergeCell ref="A20:Q20"/>
    <mergeCell ref="A47:Q47"/>
    <mergeCell ref="A43:A45"/>
    <mergeCell ref="A41:B41"/>
    <mergeCell ref="A42:Q42"/>
    <mergeCell ref="A2:Q2"/>
    <mergeCell ref="A4:A5"/>
    <mergeCell ref="B4:B5"/>
    <mergeCell ref="C4:C5"/>
    <mergeCell ref="F4:H4"/>
    <mergeCell ref="I4:L4"/>
    <mergeCell ref="M4:Q4"/>
    <mergeCell ref="A22:Q22"/>
    <mergeCell ref="A23:A29"/>
    <mergeCell ref="A31:B31"/>
    <mergeCell ref="A32:Q32"/>
    <mergeCell ref="A33:A39"/>
    <mergeCell ref="A12:Q12"/>
    <mergeCell ref="A30:Q30"/>
    <mergeCell ref="E4:E5"/>
    <mergeCell ref="A3:Q3"/>
    <mergeCell ref="A1:B1"/>
    <mergeCell ref="C1:H1"/>
    <mergeCell ref="I1:Q1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5"/>
  <sheetViews>
    <sheetView topLeftCell="A19" zoomScale="70" zoomScaleNormal="70" workbookViewId="0">
      <selection sqref="A1:B1"/>
    </sheetView>
  </sheetViews>
  <sheetFormatPr defaultRowHeight="15" x14ac:dyDescent="0.25"/>
  <cols>
    <col min="1" max="1" width="11.5703125" style="86" customWidth="1"/>
    <col min="2" max="2" width="27.7109375" style="30" customWidth="1"/>
    <col min="3" max="4" width="7.42578125" style="31" customWidth="1"/>
    <col min="5" max="5" width="8.140625" style="31" customWidth="1"/>
    <col min="6" max="6" width="5.7109375" style="23" customWidth="1"/>
    <col min="7" max="7" width="6.140625" style="23" customWidth="1"/>
    <col min="8" max="8" width="7.28515625" style="23" customWidth="1"/>
    <col min="9" max="9" width="5.7109375" style="23" customWidth="1"/>
    <col min="10" max="10" width="5.28515625" style="23" customWidth="1"/>
    <col min="11" max="11" width="5.5703125" style="23" customWidth="1"/>
    <col min="12" max="12" width="5.7109375" style="23" customWidth="1"/>
    <col min="13" max="13" width="4.7109375" style="23" customWidth="1"/>
    <col min="14" max="15" width="5.42578125" style="23" customWidth="1"/>
    <col min="16" max="17" width="5.28515625" style="23" customWidth="1"/>
    <col min="18" max="16384" width="9.140625" style="3"/>
  </cols>
  <sheetData>
    <row r="1" spans="1:17" s="88" customFormat="1" ht="61.5" customHeight="1" x14ac:dyDescent="0.25">
      <c r="A1" s="117" t="s">
        <v>155</v>
      </c>
      <c r="B1" s="117"/>
      <c r="C1" s="118" t="s">
        <v>89</v>
      </c>
      <c r="D1" s="118"/>
      <c r="E1" s="118"/>
      <c r="F1" s="118"/>
      <c r="G1" s="118"/>
      <c r="H1" s="118"/>
      <c r="I1" s="118" t="s">
        <v>78</v>
      </c>
      <c r="J1" s="118"/>
      <c r="K1" s="118"/>
      <c r="L1" s="118"/>
      <c r="M1" s="118"/>
      <c r="N1" s="118"/>
      <c r="O1" s="118"/>
      <c r="P1" s="118"/>
      <c r="Q1" s="118"/>
    </row>
    <row r="2" spans="1:17" s="26" customFormat="1" ht="11.25" customHeight="1" x14ac:dyDescent="0.2">
      <c r="A2" s="117" t="s">
        <v>57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1.25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20"/>
      <c r="P3" s="20"/>
      <c r="Q3" s="20"/>
    </row>
    <row r="4" spans="1:17" ht="11.25" x14ac:dyDescent="0.2">
      <c r="A4" s="129" t="s">
        <v>0</v>
      </c>
      <c r="B4" s="130" t="s">
        <v>1</v>
      </c>
      <c r="C4" s="130" t="s">
        <v>2</v>
      </c>
      <c r="D4" s="132" t="s">
        <v>61</v>
      </c>
      <c r="E4" s="130" t="s">
        <v>7</v>
      </c>
      <c r="F4" s="176" t="s">
        <v>3</v>
      </c>
      <c r="G4" s="176"/>
      <c r="H4" s="176"/>
      <c r="I4" s="176" t="s">
        <v>8</v>
      </c>
      <c r="J4" s="176"/>
      <c r="K4" s="176"/>
      <c r="L4" s="176"/>
      <c r="M4" s="176" t="s">
        <v>9</v>
      </c>
      <c r="N4" s="176"/>
      <c r="O4" s="176"/>
      <c r="P4" s="176"/>
      <c r="Q4" s="176"/>
    </row>
    <row r="5" spans="1:17" ht="21.75" customHeight="1" x14ac:dyDescent="0.2">
      <c r="A5" s="129"/>
      <c r="B5" s="130"/>
      <c r="C5" s="130"/>
      <c r="D5" s="133"/>
      <c r="E5" s="130"/>
      <c r="F5" s="78" t="s">
        <v>4</v>
      </c>
      <c r="G5" s="78" t="s">
        <v>5</v>
      </c>
      <c r="H5" s="78" t="s">
        <v>6</v>
      </c>
      <c r="I5" s="78" t="s">
        <v>10</v>
      </c>
      <c r="J5" s="78" t="s">
        <v>11</v>
      </c>
      <c r="K5" s="78" t="s">
        <v>12</v>
      </c>
      <c r="L5" s="78" t="s">
        <v>13</v>
      </c>
      <c r="M5" s="78" t="s">
        <v>14</v>
      </c>
      <c r="N5" s="78" t="s">
        <v>15</v>
      </c>
      <c r="O5" s="78" t="s">
        <v>16</v>
      </c>
      <c r="P5" s="78" t="s">
        <v>17</v>
      </c>
      <c r="Q5" s="78" t="s">
        <v>18</v>
      </c>
    </row>
    <row r="6" spans="1:17" ht="11.25" x14ac:dyDescent="0.2">
      <c r="A6" s="125" t="s">
        <v>59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7" ht="45" x14ac:dyDescent="0.2">
      <c r="A7" s="97"/>
      <c r="B7" s="16" t="s">
        <v>101</v>
      </c>
      <c r="C7" s="17">
        <v>250</v>
      </c>
      <c r="D7" s="39">
        <v>89.76</v>
      </c>
      <c r="E7" s="17">
        <v>410.6</v>
      </c>
      <c r="F7" s="21">
        <v>15.23</v>
      </c>
      <c r="G7" s="21">
        <v>19.23</v>
      </c>
      <c r="H7" s="21">
        <v>67.7</v>
      </c>
      <c r="I7" s="21">
        <v>252.4</v>
      </c>
      <c r="J7" s="21">
        <v>2.67</v>
      </c>
      <c r="K7" s="21">
        <v>44.6</v>
      </c>
      <c r="L7" s="21">
        <v>228.7</v>
      </c>
      <c r="M7" s="21">
        <v>0.22</v>
      </c>
      <c r="N7" s="21">
        <v>0.31</v>
      </c>
      <c r="O7" s="21">
        <v>175</v>
      </c>
      <c r="P7" s="21">
        <v>14.97</v>
      </c>
      <c r="Q7" s="21">
        <v>1.56</v>
      </c>
    </row>
    <row r="8" spans="1:17" x14ac:dyDescent="0.2">
      <c r="A8" s="98"/>
      <c r="B8" s="16" t="s">
        <v>28</v>
      </c>
      <c r="C8" s="17">
        <v>200</v>
      </c>
      <c r="D8" s="39">
        <v>3</v>
      </c>
      <c r="E8" s="17">
        <v>60</v>
      </c>
      <c r="F8" s="21">
        <v>7.0000000000000007E-2</v>
      </c>
      <c r="G8" s="21">
        <v>0.02</v>
      </c>
      <c r="H8" s="21">
        <v>15</v>
      </c>
      <c r="I8" s="21">
        <v>11.1</v>
      </c>
      <c r="J8" s="21">
        <v>0.28000000000000003</v>
      </c>
      <c r="K8" s="21">
        <v>1.4</v>
      </c>
      <c r="L8" s="21">
        <v>2.8</v>
      </c>
      <c r="M8" s="21">
        <v>0</v>
      </c>
      <c r="N8" s="21">
        <v>0</v>
      </c>
      <c r="O8" s="21">
        <v>0</v>
      </c>
      <c r="P8" s="21">
        <v>0.03</v>
      </c>
      <c r="Q8" s="21">
        <v>0</v>
      </c>
    </row>
    <row r="9" spans="1:17" ht="30" x14ac:dyDescent="0.2">
      <c r="A9" s="99"/>
      <c r="B9" s="16" t="s">
        <v>19</v>
      </c>
      <c r="C9" s="17">
        <v>50</v>
      </c>
      <c r="D9" s="39">
        <v>4.8</v>
      </c>
      <c r="E9" s="17">
        <v>116.9</v>
      </c>
      <c r="F9" s="21">
        <v>3.95</v>
      </c>
      <c r="G9" s="21">
        <v>0.5</v>
      </c>
      <c r="H9" s="21">
        <v>1.05</v>
      </c>
      <c r="I9" s="21">
        <v>11.5</v>
      </c>
      <c r="J9" s="21">
        <v>0.05</v>
      </c>
      <c r="K9" s="21">
        <v>16.5</v>
      </c>
      <c r="L9" s="21">
        <v>43.5</v>
      </c>
      <c r="M9" s="21">
        <v>0.08</v>
      </c>
      <c r="N9" s="21">
        <v>0.04</v>
      </c>
      <c r="O9" s="21">
        <v>0</v>
      </c>
      <c r="P9" s="21">
        <v>0</v>
      </c>
      <c r="Q9" s="21">
        <v>0.65</v>
      </c>
    </row>
    <row r="10" spans="1:17" s="89" customFormat="1" ht="12" x14ac:dyDescent="0.25">
      <c r="A10" s="177" t="s">
        <v>145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9"/>
    </row>
    <row r="11" spans="1:17" s="5" customFormat="1" ht="15" customHeight="1" x14ac:dyDescent="0.2">
      <c r="A11" s="100" t="s">
        <v>20</v>
      </c>
      <c r="B11" s="101"/>
      <c r="C11" s="17">
        <f>C9+C8+C7</f>
        <v>500</v>
      </c>
      <c r="D11" s="17">
        <v>70</v>
      </c>
      <c r="E11" s="17">
        <f t="shared" ref="E11" si="0">E9+E8+E7</f>
        <v>587.5</v>
      </c>
      <c r="F11" s="21">
        <f t="shared" ref="F11:Q11" si="1">F9+F8+F7</f>
        <v>19.25</v>
      </c>
      <c r="G11" s="21">
        <f t="shared" si="1"/>
        <v>19.75</v>
      </c>
      <c r="H11" s="21">
        <f t="shared" si="1"/>
        <v>83.75</v>
      </c>
      <c r="I11" s="21">
        <f t="shared" si="1"/>
        <v>275</v>
      </c>
      <c r="J11" s="21">
        <f t="shared" si="1"/>
        <v>3</v>
      </c>
      <c r="K11" s="21">
        <f t="shared" si="1"/>
        <v>62.5</v>
      </c>
      <c r="L11" s="21">
        <f t="shared" si="1"/>
        <v>275</v>
      </c>
      <c r="M11" s="21">
        <f t="shared" si="1"/>
        <v>0.3</v>
      </c>
      <c r="N11" s="21">
        <f t="shared" si="1"/>
        <v>0.35</v>
      </c>
      <c r="O11" s="21">
        <f t="shared" si="1"/>
        <v>175</v>
      </c>
      <c r="P11" s="21">
        <f t="shared" si="1"/>
        <v>15</v>
      </c>
      <c r="Q11" s="21">
        <f t="shared" si="1"/>
        <v>2.21</v>
      </c>
    </row>
    <row r="12" spans="1:17" ht="11.25" x14ac:dyDescent="0.2">
      <c r="A12" s="125" t="s">
        <v>64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7"/>
    </row>
    <row r="13" spans="1:17" ht="45" x14ac:dyDescent="0.2">
      <c r="A13" s="97"/>
      <c r="B13" s="16" t="s">
        <v>98</v>
      </c>
      <c r="C13" s="17">
        <v>280</v>
      </c>
      <c r="D13" s="39">
        <v>102.22</v>
      </c>
      <c r="E13" s="17">
        <v>426.9</v>
      </c>
      <c r="F13" s="21">
        <v>16.899999999999999</v>
      </c>
      <c r="G13" s="21">
        <v>20.82</v>
      </c>
      <c r="H13" s="21">
        <v>55.08</v>
      </c>
      <c r="I13" s="21">
        <v>276.39999999999998</v>
      </c>
      <c r="J13" s="21">
        <v>2.33</v>
      </c>
      <c r="K13" s="21">
        <v>45.06</v>
      </c>
      <c r="L13" s="21">
        <v>236.3</v>
      </c>
      <c r="M13" s="21">
        <v>0.26</v>
      </c>
      <c r="N13" s="21">
        <v>0.35</v>
      </c>
      <c r="O13" s="21">
        <v>225</v>
      </c>
      <c r="P13" s="21">
        <v>17.47</v>
      </c>
      <c r="Q13" s="21">
        <v>1.86</v>
      </c>
    </row>
    <row r="14" spans="1:17" x14ac:dyDescent="0.2">
      <c r="A14" s="98"/>
      <c r="B14" s="16" t="s">
        <v>28</v>
      </c>
      <c r="C14" s="17">
        <v>200</v>
      </c>
      <c r="D14" s="39">
        <v>3</v>
      </c>
      <c r="E14" s="17">
        <v>60</v>
      </c>
      <c r="F14" s="21">
        <v>7.0000000000000007E-2</v>
      </c>
      <c r="G14" s="21">
        <v>0.02</v>
      </c>
      <c r="H14" s="21">
        <v>15</v>
      </c>
      <c r="I14" s="21">
        <v>11.1</v>
      </c>
      <c r="J14" s="21">
        <v>0.28000000000000003</v>
      </c>
      <c r="K14" s="21">
        <v>1.4</v>
      </c>
      <c r="L14" s="21">
        <v>2.8</v>
      </c>
      <c r="M14" s="21">
        <v>0</v>
      </c>
      <c r="N14" s="21">
        <v>0</v>
      </c>
      <c r="O14" s="21">
        <v>0</v>
      </c>
      <c r="P14" s="21">
        <v>0.03</v>
      </c>
      <c r="Q14" s="21">
        <v>0</v>
      </c>
    </row>
    <row r="15" spans="1:17" s="41" customFormat="1" ht="30" x14ac:dyDescent="0.25">
      <c r="A15" s="99"/>
      <c r="B15" s="16" t="s">
        <v>19</v>
      </c>
      <c r="C15" s="17">
        <v>70</v>
      </c>
      <c r="D15" s="39">
        <v>6.72</v>
      </c>
      <c r="E15" s="17">
        <v>193.1</v>
      </c>
      <c r="F15" s="21">
        <v>5.53</v>
      </c>
      <c r="G15" s="21">
        <v>2.16</v>
      </c>
      <c r="H15" s="21">
        <v>25.67</v>
      </c>
      <c r="I15" s="21">
        <v>12.5</v>
      </c>
      <c r="J15" s="21">
        <v>1.89</v>
      </c>
      <c r="K15" s="21">
        <v>28.54</v>
      </c>
      <c r="L15" s="21">
        <v>60.9</v>
      </c>
      <c r="M15" s="21">
        <v>0.09</v>
      </c>
      <c r="N15" s="21">
        <v>0.05</v>
      </c>
      <c r="O15" s="21">
        <v>0</v>
      </c>
      <c r="P15" s="21">
        <v>0</v>
      </c>
      <c r="Q15" s="21">
        <v>0.91</v>
      </c>
    </row>
    <row r="16" spans="1:17" s="89" customFormat="1" ht="12" x14ac:dyDescent="0.25">
      <c r="A16" s="177" t="s">
        <v>146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9"/>
    </row>
    <row r="17" spans="1:17" s="5" customFormat="1" ht="15" customHeight="1" x14ac:dyDescent="0.2">
      <c r="A17" s="100" t="s">
        <v>20</v>
      </c>
      <c r="B17" s="101"/>
      <c r="C17" s="17">
        <f>C15+C14+C13</f>
        <v>550</v>
      </c>
      <c r="D17" s="17">
        <v>70</v>
      </c>
      <c r="E17" s="17">
        <f t="shared" ref="E17" si="2">E15+E14+E13</f>
        <v>680</v>
      </c>
      <c r="F17" s="21">
        <f t="shared" ref="F17:Q17" si="3">F15+F14+F13</f>
        <v>22.5</v>
      </c>
      <c r="G17" s="21">
        <f t="shared" si="3"/>
        <v>23</v>
      </c>
      <c r="H17" s="21">
        <f t="shared" si="3"/>
        <v>95.75</v>
      </c>
      <c r="I17" s="21">
        <f t="shared" si="3"/>
        <v>300</v>
      </c>
      <c r="J17" s="21">
        <f t="shared" si="3"/>
        <v>4.5</v>
      </c>
      <c r="K17" s="21">
        <f t="shared" si="3"/>
        <v>75</v>
      </c>
      <c r="L17" s="21">
        <f t="shared" si="3"/>
        <v>300</v>
      </c>
      <c r="M17" s="21">
        <f t="shared" si="3"/>
        <v>0.35</v>
      </c>
      <c r="N17" s="21">
        <f t="shared" si="3"/>
        <v>0.39999999999999997</v>
      </c>
      <c r="O17" s="21">
        <f t="shared" si="3"/>
        <v>225</v>
      </c>
      <c r="P17" s="21">
        <f t="shared" si="3"/>
        <v>17.5</v>
      </c>
      <c r="Q17" s="21">
        <f t="shared" si="3"/>
        <v>2.77</v>
      </c>
    </row>
    <row r="18" spans="1:17" ht="11.25" x14ac:dyDescent="0.2">
      <c r="A18" s="125" t="s">
        <v>60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7"/>
    </row>
    <row r="19" spans="1:17" x14ac:dyDescent="0.2">
      <c r="A19" s="97"/>
      <c r="B19" s="16" t="s">
        <v>34</v>
      </c>
      <c r="C19" s="17">
        <v>60</v>
      </c>
      <c r="D19" s="17">
        <v>18.53</v>
      </c>
      <c r="E19" s="17">
        <v>46.8</v>
      </c>
      <c r="F19" s="21">
        <v>1.33</v>
      </c>
      <c r="G19" s="21">
        <v>3.95</v>
      </c>
      <c r="H19" s="21">
        <v>4.3</v>
      </c>
      <c r="I19" s="21">
        <v>28</v>
      </c>
      <c r="J19" s="21">
        <v>0.3</v>
      </c>
      <c r="K19" s="21">
        <v>10</v>
      </c>
      <c r="L19" s="21">
        <v>23</v>
      </c>
      <c r="M19" s="21">
        <v>0.01</v>
      </c>
      <c r="N19" s="21">
        <v>0.01</v>
      </c>
      <c r="O19" s="21">
        <v>19.5</v>
      </c>
      <c r="P19" s="21">
        <v>1.5</v>
      </c>
      <c r="Q19" s="21">
        <v>1.8</v>
      </c>
    </row>
    <row r="20" spans="1:17" ht="30" x14ac:dyDescent="0.2">
      <c r="A20" s="98"/>
      <c r="B20" s="16" t="s">
        <v>130</v>
      </c>
      <c r="C20" s="17">
        <v>230</v>
      </c>
      <c r="D20" s="17">
        <v>21.93</v>
      </c>
      <c r="E20" s="17">
        <v>135.6</v>
      </c>
      <c r="F20" s="21">
        <v>8.26</v>
      </c>
      <c r="G20" s="21">
        <v>7.01</v>
      </c>
      <c r="H20" s="21">
        <v>13.1</v>
      </c>
      <c r="I20" s="21">
        <v>61.1</v>
      </c>
      <c r="J20" s="21">
        <v>0.2</v>
      </c>
      <c r="K20" s="21">
        <v>25.6</v>
      </c>
      <c r="L20" s="21">
        <v>122.1</v>
      </c>
      <c r="M20" s="21">
        <v>0.1</v>
      </c>
      <c r="N20" s="21">
        <v>0.1</v>
      </c>
      <c r="O20" s="21">
        <v>35</v>
      </c>
      <c r="P20" s="21">
        <v>1.8</v>
      </c>
      <c r="Q20" s="21">
        <v>0.8</v>
      </c>
    </row>
    <row r="21" spans="1:17" ht="45" x14ac:dyDescent="0.2">
      <c r="A21" s="98"/>
      <c r="B21" s="16" t="s">
        <v>109</v>
      </c>
      <c r="C21" s="17">
        <v>120</v>
      </c>
      <c r="D21" s="17">
        <v>51.84</v>
      </c>
      <c r="E21" s="17">
        <v>179.44</v>
      </c>
      <c r="F21" s="21">
        <v>9.8000000000000007</v>
      </c>
      <c r="G21" s="21">
        <v>8.1999999999999993</v>
      </c>
      <c r="H21" s="21">
        <v>15.33</v>
      </c>
      <c r="I21" s="21">
        <v>193.96</v>
      </c>
      <c r="J21" s="21">
        <v>0.2</v>
      </c>
      <c r="K21" s="21">
        <v>9</v>
      </c>
      <c r="L21" s="21">
        <v>85</v>
      </c>
      <c r="M21" s="21">
        <v>0.2</v>
      </c>
      <c r="N21" s="21">
        <v>0.23</v>
      </c>
      <c r="O21" s="21">
        <v>110.5</v>
      </c>
      <c r="P21" s="21">
        <v>2.6</v>
      </c>
      <c r="Q21" s="21">
        <v>7.0000000000000007E-2</v>
      </c>
    </row>
    <row r="22" spans="1:17" x14ac:dyDescent="0.2">
      <c r="A22" s="98"/>
      <c r="B22" s="16" t="s">
        <v>29</v>
      </c>
      <c r="C22" s="17">
        <v>150</v>
      </c>
      <c r="D22" s="17">
        <v>8.5500000000000007</v>
      </c>
      <c r="E22" s="17">
        <v>242</v>
      </c>
      <c r="F22" s="21">
        <v>3.78</v>
      </c>
      <c r="G22" s="21">
        <v>7.78</v>
      </c>
      <c r="H22" s="21">
        <v>49.3</v>
      </c>
      <c r="I22" s="21">
        <v>67.040000000000006</v>
      </c>
      <c r="J22" s="21">
        <v>0.59</v>
      </c>
      <c r="K22" s="21">
        <v>11.8</v>
      </c>
      <c r="L22" s="21">
        <v>82.3</v>
      </c>
      <c r="M22" s="21">
        <v>0.03</v>
      </c>
      <c r="N22" s="21">
        <v>0.05</v>
      </c>
      <c r="O22" s="21">
        <v>80</v>
      </c>
      <c r="P22" s="21">
        <v>1.5</v>
      </c>
      <c r="Q22" s="21">
        <v>0.6</v>
      </c>
    </row>
    <row r="23" spans="1:17" ht="45" x14ac:dyDescent="0.2">
      <c r="A23" s="98"/>
      <c r="B23" s="16" t="s">
        <v>41</v>
      </c>
      <c r="C23" s="17">
        <v>200</v>
      </c>
      <c r="D23" s="17">
        <v>14.58</v>
      </c>
      <c r="E23" s="17">
        <v>102.9</v>
      </c>
      <c r="F23" s="21">
        <v>0.52</v>
      </c>
      <c r="G23" s="21">
        <v>0.18</v>
      </c>
      <c r="H23" s="21">
        <v>24.84</v>
      </c>
      <c r="I23" s="21">
        <v>23.4</v>
      </c>
      <c r="J23" s="21">
        <v>1.76</v>
      </c>
      <c r="K23" s="21">
        <v>17</v>
      </c>
      <c r="L23" s="21">
        <v>23.4</v>
      </c>
      <c r="M23" s="21">
        <v>0.02</v>
      </c>
      <c r="N23" s="21">
        <v>0.02</v>
      </c>
      <c r="O23" s="21">
        <v>0</v>
      </c>
      <c r="P23" s="21">
        <v>13.6</v>
      </c>
      <c r="Q23" s="21">
        <v>0.2</v>
      </c>
    </row>
    <row r="24" spans="1:17" ht="30" x14ac:dyDescent="0.2">
      <c r="A24" s="98"/>
      <c r="B24" s="16" t="s">
        <v>19</v>
      </c>
      <c r="C24" s="17">
        <v>20</v>
      </c>
      <c r="D24" s="17">
        <v>1.92</v>
      </c>
      <c r="E24" s="17">
        <v>46.76</v>
      </c>
      <c r="F24" s="21">
        <v>1.58</v>
      </c>
      <c r="G24" s="21">
        <v>0.2</v>
      </c>
      <c r="H24" s="21">
        <v>9.66</v>
      </c>
      <c r="I24" s="21">
        <v>4.5999999999999996</v>
      </c>
      <c r="J24" s="21">
        <v>0.22</v>
      </c>
      <c r="K24" s="21">
        <v>6.6</v>
      </c>
      <c r="L24" s="21">
        <v>17.399999999999999</v>
      </c>
      <c r="M24" s="21">
        <v>0.02</v>
      </c>
      <c r="N24" s="21">
        <v>0.03</v>
      </c>
      <c r="O24" s="21">
        <v>0</v>
      </c>
      <c r="P24" s="21">
        <v>0</v>
      </c>
      <c r="Q24" s="21">
        <v>0.26</v>
      </c>
    </row>
    <row r="25" spans="1:17" x14ac:dyDescent="0.2">
      <c r="A25" s="99"/>
      <c r="B25" s="16" t="s">
        <v>21</v>
      </c>
      <c r="C25" s="17">
        <v>30</v>
      </c>
      <c r="D25" s="17">
        <v>2.88</v>
      </c>
      <c r="E25" s="17">
        <v>69</v>
      </c>
      <c r="F25" s="21">
        <v>1.68</v>
      </c>
      <c r="G25" s="21">
        <v>0.33</v>
      </c>
      <c r="H25" s="21">
        <v>0.72</v>
      </c>
      <c r="I25" s="21">
        <v>6.9</v>
      </c>
      <c r="J25" s="21">
        <v>0.93</v>
      </c>
      <c r="K25" s="21">
        <v>7.5</v>
      </c>
      <c r="L25" s="21">
        <v>31.8</v>
      </c>
      <c r="M25" s="21">
        <v>0.04</v>
      </c>
      <c r="N25" s="21">
        <v>0.05</v>
      </c>
      <c r="O25" s="21">
        <v>0</v>
      </c>
      <c r="P25" s="21">
        <v>0</v>
      </c>
      <c r="Q25" s="21">
        <v>0.27</v>
      </c>
    </row>
    <row r="26" spans="1:17" s="41" customFormat="1" ht="11.25" x14ac:dyDescent="0.25">
      <c r="A26" s="180" t="s">
        <v>131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2"/>
    </row>
    <row r="27" spans="1:17" s="5" customFormat="1" ht="15" customHeight="1" x14ac:dyDescent="0.2">
      <c r="A27" s="100" t="s">
        <v>22</v>
      </c>
      <c r="B27" s="101"/>
      <c r="C27" s="17">
        <f>C19+C20+C21+C22+C23+C24+C25</f>
        <v>810</v>
      </c>
      <c r="D27" s="17">
        <v>120</v>
      </c>
      <c r="E27" s="17">
        <f t="shared" ref="E27" si="4">E25+E24+E23+E22+E21+E20+E19</f>
        <v>822.49999999999989</v>
      </c>
      <c r="F27" s="21">
        <f>F25+F24+F23+F22+F21+F20+F19</f>
        <v>26.949999999999996</v>
      </c>
      <c r="G27" s="21">
        <f t="shared" ref="G27:Q27" si="5">G25+G24+G23+G22+G21+G20+G19</f>
        <v>27.649999999999995</v>
      </c>
      <c r="H27" s="21">
        <f t="shared" si="5"/>
        <v>117.24999999999999</v>
      </c>
      <c r="I27" s="21">
        <f t="shared" si="5"/>
        <v>385</v>
      </c>
      <c r="J27" s="21">
        <f t="shared" si="5"/>
        <v>4.2</v>
      </c>
      <c r="K27" s="21">
        <f t="shared" si="5"/>
        <v>87.5</v>
      </c>
      <c r="L27" s="21">
        <f t="shared" si="5"/>
        <v>385</v>
      </c>
      <c r="M27" s="21">
        <f t="shared" si="5"/>
        <v>0.42000000000000004</v>
      </c>
      <c r="N27" s="21">
        <f t="shared" si="5"/>
        <v>0.49</v>
      </c>
      <c r="O27" s="21">
        <f t="shared" si="5"/>
        <v>245</v>
      </c>
      <c r="P27" s="21">
        <f t="shared" si="5"/>
        <v>21</v>
      </c>
      <c r="Q27" s="21">
        <f t="shared" si="5"/>
        <v>4</v>
      </c>
    </row>
    <row r="28" spans="1:17" s="5" customFormat="1" ht="11.25" x14ac:dyDescent="0.2">
      <c r="A28" s="125" t="s">
        <v>65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7"/>
    </row>
    <row r="29" spans="1:17" x14ac:dyDescent="0.2">
      <c r="A29" s="97"/>
      <c r="B29" s="16" t="s">
        <v>34</v>
      </c>
      <c r="C29" s="17">
        <v>100</v>
      </c>
      <c r="D29" s="17">
        <v>30.86</v>
      </c>
      <c r="E29" s="17">
        <v>46.8</v>
      </c>
      <c r="F29" s="21">
        <v>2.33</v>
      </c>
      <c r="G29" s="21">
        <v>4.95</v>
      </c>
      <c r="H29" s="21">
        <v>4.3</v>
      </c>
      <c r="I29" s="21">
        <v>56</v>
      </c>
      <c r="J29" s="21">
        <v>0.3</v>
      </c>
      <c r="K29" s="21">
        <v>10</v>
      </c>
      <c r="L29" s="21">
        <v>23</v>
      </c>
      <c r="M29" s="21">
        <v>0.01</v>
      </c>
      <c r="N29" s="21">
        <v>0.01</v>
      </c>
      <c r="O29" s="21">
        <v>0</v>
      </c>
      <c r="P29" s="21">
        <v>1.5</v>
      </c>
      <c r="Q29" s="21">
        <v>1.8</v>
      </c>
    </row>
    <row r="30" spans="1:17" ht="30" x14ac:dyDescent="0.2">
      <c r="A30" s="98"/>
      <c r="B30" s="16" t="s">
        <v>118</v>
      </c>
      <c r="C30" s="17">
        <v>260</v>
      </c>
      <c r="D30" s="17">
        <v>16.27</v>
      </c>
      <c r="E30" s="17">
        <v>172.07</v>
      </c>
      <c r="F30" s="21">
        <v>8.25</v>
      </c>
      <c r="G30" s="21">
        <v>7.24</v>
      </c>
      <c r="H30" s="21">
        <v>15.82</v>
      </c>
      <c r="I30" s="21">
        <v>71.11</v>
      </c>
      <c r="J30" s="21">
        <v>0.2</v>
      </c>
      <c r="K30" s="21">
        <v>26.95</v>
      </c>
      <c r="L30" s="21">
        <v>107.2</v>
      </c>
      <c r="M30" s="21">
        <v>0.12</v>
      </c>
      <c r="N30" s="21">
        <v>0.21</v>
      </c>
      <c r="O30" s="21">
        <v>39</v>
      </c>
      <c r="P30" s="21">
        <v>6.8</v>
      </c>
      <c r="Q30" s="21">
        <v>0.9</v>
      </c>
    </row>
    <row r="31" spans="1:17" ht="45" x14ac:dyDescent="0.2">
      <c r="A31" s="98"/>
      <c r="B31" s="16" t="s">
        <v>110</v>
      </c>
      <c r="C31" s="17">
        <v>130</v>
      </c>
      <c r="D31" s="17">
        <v>57.18</v>
      </c>
      <c r="E31" s="17">
        <v>210</v>
      </c>
      <c r="F31" s="21">
        <v>10.8</v>
      </c>
      <c r="G31" s="21">
        <v>8.1999999999999993</v>
      </c>
      <c r="H31" s="21">
        <v>13.1</v>
      </c>
      <c r="I31" s="21">
        <v>123.8</v>
      </c>
      <c r="J31" s="21">
        <v>1.57</v>
      </c>
      <c r="K31" s="21">
        <v>12</v>
      </c>
      <c r="L31" s="21">
        <v>105</v>
      </c>
      <c r="M31" s="21">
        <v>0.2</v>
      </c>
      <c r="N31" s="21">
        <v>0.2</v>
      </c>
      <c r="O31" s="21">
        <v>180</v>
      </c>
      <c r="P31" s="21">
        <v>2.6</v>
      </c>
      <c r="Q31" s="21">
        <v>0.1</v>
      </c>
    </row>
    <row r="32" spans="1:17" x14ac:dyDescent="0.2">
      <c r="A32" s="98"/>
      <c r="B32" s="16" t="s">
        <v>29</v>
      </c>
      <c r="C32" s="17">
        <v>180</v>
      </c>
      <c r="D32" s="17">
        <v>12.75</v>
      </c>
      <c r="E32" s="17">
        <v>242</v>
      </c>
      <c r="F32" s="21">
        <v>3.78</v>
      </c>
      <c r="G32" s="21">
        <v>10.78</v>
      </c>
      <c r="H32" s="21">
        <v>45.3</v>
      </c>
      <c r="I32" s="21">
        <v>127</v>
      </c>
      <c r="J32" s="21">
        <v>0.59</v>
      </c>
      <c r="K32" s="21">
        <v>11.8</v>
      </c>
      <c r="L32" s="21">
        <v>82.3</v>
      </c>
      <c r="M32" s="21">
        <v>0.05</v>
      </c>
      <c r="N32" s="21">
        <v>0.05</v>
      </c>
      <c r="O32" s="21">
        <v>96</v>
      </c>
      <c r="P32" s="21">
        <v>0</v>
      </c>
      <c r="Q32" s="21">
        <v>0.9</v>
      </c>
    </row>
    <row r="33" spans="1:17" ht="45" x14ac:dyDescent="0.2">
      <c r="A33" s="98"/>
      <c r="B33" s="16" t="s">
        <v>41</v>
      </c>
      <c r="C33" s="17">
        <v>200</v>
      </c>
      <c r="D33" s="17">
        <v>14.58</v>
      </c>
      <c r="E33" s="17">
        <v>102.9</v>
      </c>
      <c r="F33" s="21">
        <v>0.52</v>
      </c>
      <c r="G33" s="21">
        <v>0.18</v>
      </c>
      <c r="H33" s="21">
        <v>24.84</v>
      </c>
      <c r="I33" s="21">
        <v>23.4</v>
      </c>
      <c r="J33" s="21">
        <v>1.76</v>
      </c>
      <c r="K33" s="21">
        <v>17</v>
      </c>
      <c r="L33" s="21">
        <v>23.4</v>
      </c>
      <c r="M33" s="21">
        <v>0.02</v>
      </c>
      <c r="N33" s="21">
        <v>0.02</v>
      </c>
      <c r="O33" s="21">
        <v>0</v>
      </c>
      <c r="P33" s="21">
        <v>13.6</v>
      </c>
      <c r="Q33" s="21">
        <v>0.2</v>
      </c>
    </row>
    <row r="34" spans="1:17" s="41" customFormat="1" ht="30" x14ac:dyDescent="0.25">
      <c r="A34" s="98"/>
      <c r="B34" s="16" t="s">
        <v>19</v>
      </c>
      <c r="C34" s="17">
        <v>30</v>
      </c>
      <c r="D34" s="17">
        <v>2.88</v>
      </c>
      <c r="E34" s="17">
        <v>76.23</v>
      </c>
      <c r="F34" s="21">
        <v>2.37</v>
      </c>
      <c r="G34" s="21">
        <v>0.3</v>
      </c>
      <c r="H34" s="21">
        <v>14.49</v>
      </c>
      <c r="I34" s="21">
        <v>7.19</v>
      </c>
      <c r="J34" s="21">
        <v>0.33</v>
      </c>
      <c r="K34" s="21">
        <v>9.9</v>
      </c>
      <c r="L34" s="21">
        <v>26.1</v>
      </c>
      <c r="M34" s="21">
        <v>0.03</v>
      </c>
      <c r="N34" s="21">
        <v>0.05</v>
      </c>
      <c r="O34" s="21">
        <v>0</v>
      </c>
      <c r="P34" s="21">
        <v>0</v>
      </c>
      <c r="Q34" s="21">
        <v>0.39</v>
      </c>
    </row>
    <row r="35" spans="1:17" s="41" customFormat="1" x14ac:dyDescent="0.25">
      <c r="A35" s="99"/>
      <c r="B35" s="16" t="s">
        <v>21</v>
      </c>
      <c r="C35" s="17">
        <v>50</v>
      </c>
      <c r="D35" s="17">
        <v>4.8</v>
      </c>
      <c r="E35" s="17">
        <v>115</v>
      </c>
      <c r="F35" s="21">
        <v>3.45</v>
      </c>
      <c r="G35" s="21">
        <v>0.55000000000000004</v>
      </c>
      <c r="H35" s="21">
        <v>16.2</v>
      </c>
      <c r="I35" s="21">
        <v>11.5</v>
      </c>
      <c r="J35" s="21">
        <v>1.55</v>
      </c>
      <c r="K35" s="21">
        <v>17.350000000000001</v>
      </c>
      <c r="L35" s="21">
        <v>53</v>
      </c>
      <c r="M35" s="21">
        <v>0.06</v>
      </c>
      <c r="N35" s="21">
        <v>0.06</v>
      </c>
      <c r="O35" s="21">
        <v>0</v>
      </c>
      <c r="P35" s="21">
        <v>0</v>
      </c>
      <c r="Q35" s="21">
        <v>0.45</v>
      </c>
    </row>
    <row r="36" spans="1:17" s="41" customFormat="1" ht="11.25" x14ac:dyDescent="0.25">
      <c r="A36" s="180" t="s">
        <v>132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2"/>
    </row>
    <row r="37" spans="1:17" s="5" customFormat="1" ht="15" customHeight="1" x14ac:dyDescent="0.2">
      <c r="A37" s="100" t="s">
        <v>22</v>
      </c>
      <c r="B37" s="101"/>
      <c r="C37" s="17">
        <f>C35+C34+C33+C32+C31+C30+C29</f>
        <v>950</v>
      </c>
      <c r="D37" s="17">
        <v>120</v>
      </c>
      <c r="E37" s="17">
        <f t="shared" ref="E37" si="6">E35+E34+E33+E32+E31+E30+E29</f>
        <v>965</v>
      </c>
      <c r="F37" s="21">
        <f>F35+F34+F33+F32+F31+F30+F29</f>
        <v>31.5</v>
      </c>
      <c r="G37" s="21">
        <f t="shared" ref="G37:Q37" si="7">G35+G34+G33+G32+G31+G30+G29</f>
        <v>32.200000000000003</v>
      </c>
      <c r="H37" s="21">
        <f t="shared" si="7"/>
        <v>134.05000000000001</v>
      </c>
      <c r="I37" s="21">
        <f t="shared" si="7"/>
        <v>420</v>
      </c>
      <c r="J37" s="21">
        <f t="shared" si="7"/>
        <v>6.3000000000000007</v>
      </c>
      <c r="K37" s="21">
        <f t="shared" si="7"/>
        <v>105</v>
      </c>
      <c r="L37" s="21">
        <f t="shared" si="7"/>
        <v>420</v>
      </c>
      <c r="M37" s="21">
        <f t="shared" si="7"/>
        <v>0.49</v>
      </c>
      <c r="N37" s="21">
        <f t="shared" si="7"/>
        <v>0.6</v>
      </c>
      <c r="O37" s="21">
        <f t="shared" si="7"/>
        <v>315</v>
      </c>
      <c r="P37" s="21">
        <f t="shared" si="7"/>
        <v>24.5</v>
      </c>
      <c r="Q37" s="21">
        <f t="shared" si="7"/>
        <v>4.74</v>
      </c>
    </row>
    <row r="38" spans="1:17" ht="11.25" x14ac:dyDescent="0.2">
      <c r="A38" s="125" t="s">
        <v>62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7"/>
    </row>
    <row r="39" spans="1:17" ht="30" x14ac:dyDescent="0.2">
      <c r="A39" s="15"/>
      <c r="B39" s="16" t="s">
        <v>102</v>
      </c>
      <c r="C39" s="17">
        <v>200</v>
      </c>
      <c r="D39" s="17">
        <v>26.28</v>
      </c>
      <c r="E39" s="17">
        <v>102</v>
      </c>
      <c r="F39" s="21">
        <v>5.5</v>
      </c>
      <c r="G39" s="21">
        <v>5.2</v>
      </c>
      <c r="H39" s="21">
        <v>7.1</v>
      </c>
      <c r="I39" s="21">
        <v>73</v>
      </c>
      <c r="J39" s="21">
        <v>0.2</v>
      </c>
      <c r="K39" s="21">
        <v>13.5</v>
      </c>
      <c r="L39" s="21">
        <v>72</v>
      </c>
      <c r="M39" s="21">
        <v>0.02</v>
      </c>
      <c r="N39" s="21">
        <v>0.1</v>
      </c>
      <c r="O39" s="21">
        <v>32</v>
      </c>
      <c r="P39" s="21">
        <v>1.4</v>
      </c>
      <c r="Q39" s="21">
        <v>0</v>
      </c>
    </row>
    <row r="40" spans="1:17" ht="30" x14ac:dyDescent="0.2">
      <c r="A40" s="15"/>
      <c r="B40" s="16" t="s">
        <v>99</v>
      </c>
      <c r="C40" s="17">
        <v>150</v>
      </c>
      <c r="D40" s="17">
        <v>20.72</v>
      </c>
      <c r="E40" s="17">
        <v>47</v>
      </c>
      <c r="F40" s="21">
        <v>0.4</v>
      </c>
      <c r="G40" s="21">
        <v>0.4</v>
      </c>
      <c r="H40" s="21">
        <v>3.8</v>
      </c>
      <c r="I40" s="21">
        <v>36</v>
      </c>
      <c r="J40" s="21">
        <v>0.6</v>
      </c>
      <c r="K40" s="21">
        <v>7</v>
      </c>
      <c r="L40" s="21">
        <v>21</v>
      </c>
      <c r="M40" s="21">
        <v>0.03</v>
      </c>
      <c r="N40" s="21">
        <v>0.02</v>
      </c>
      <c r="O40" s="21">
        <v>35</v>
      </c>
      <c r="P40" s="21">
        <v>4</v>
      </c>
      <c r="Q40" s="21">
        <v>0.16</v>
      </c>
    </row>
    <row r="41" spans="1:17" x14ac:dyDescent="0.2">
      <c r="A41" s="15"/>
      <c r="B41" s="16" t="s">
        <v>94</v>
      </c>
      <c r="C41" s="17">
        <v>50</v>
      </c>
      <c r="D41" s="17">
        <v>23</v>
      </c>
      <c r="E41" s="17">
        <v>86</v>
      </c>
      <c r="F41" s="21">
        <v>1.8</v>
      </c>
      <c r="G41" s="21">
        <v>2.2999999999999998</v>
      </c>
      <c r="H41" s="21">
        <v>22.6</v>
      </c>
      <c r="I41" s="21">
        <v>1</v>
      </c>
      <c r="J41" s="21">
        <v>0.4</v>
      </c>
      <c r="K41" s="21">
        <v>4.5</v>
      </c>
      <c r="L41" s="21">
        <v>17</v>
      </c>
      <c r="M41" s="21">
        <v>7.0000000000000007E-2</v>
      </c>
      <c r="N41" s="21">
        <v>0.02</v>
      </c>
      <c r="O41" s="21">
        <v>3</v>
      </c>
      <c r="P41" s="21">
        <v>0.6</v>
      </c>
      <c r="Q41" s="21">
        <v>0.26</v>
      </c>
    </row>
    <row r="42" spans="1:17" s="5" customFormat="1" ht="15" customHeight="1" x14ac:dyDescent="0.2">
      <c r="A42" s="100" t="s">
        <v>25</v>
      </c>
      <c r="B42" s="101"/>
      <c r="C42" s="17">
        <f>C41+C40+C39</f>
        <v>400</v>
      </c>
      <c r="D42" s="17">
        <f>D41+D40+D39</f>
        <v>70</v>
      </c>
      <c r="E42" s="17">
        <f t="shared" ref="E42" si="8">E41+E40+E39</f>
        <v>235</v>
      </c>
      <c r="F42" s="21">
        <f t="shared" ref="F42:Q42" si="9">F41+F40+F39</f>
        <v>7.7</v>
      </c>
      <c r="G42" s="21">
        <f t="shared" si="9"/>
        <v>7.9</v>
      </c>
      <c r="H42" s="21">
        <f t="shared" si="9"/>
        <v>33.5</v>
      </c>
      <c r="I42" s="21">
        <f t="shared" si="9"/>
        <v>110</v>
      </c>
      <c r="J42" s="21">
        <f t="shared" si="9"/>
        <v>1.2</v>
      </c>
      <c r="K42" s="21">
        <f t="shared" si="9"/>
        <v>25</v>
      </c>
      <c r="L42" s="21">
        <f t="shared" si="9"/>
        <v>110</v>
      </c>
      <c r="M42" s="21">
        <f t="shared" si="9"/>
        <v>0.12000000000000001</v>
      </c>
      <c r="N42" s="21">
        <f t="shared" si="9"/>
        <v>0.14000000000000001</v>
      </c>
      <c r="O42" s="21">
        <f t="shared" si="9"/>
        <v>70</v>
      </c>
      <c r="P42" s="21">
        <f t="shared" si="9"/>
        <v>6</v>
      </c>
      <c r="Q42" s="21">
        <f t="shared" si="9"/>
        <v>0.42000000000000004</v>
      </c>
    </row>
    <row r="43" spans="1:17" ht="11.25" x14ac:dyDescent="0.2">
      <c r="A43" s="125" t="s">
        <v>66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7"/>
    </row>
    <row r="44" spans="1:17" ht="30" x14ac:dyDescent="0.2">
      <c r="A44" s="15"/>
      <c r="B44" s="16" t="s">
        <v>102</v>
      </c>
      <c r="C44" s="17">
        <v>200</v>
      </c>
      <c r="D44" s="17">
        <v>26.28</v>
      </c>
      <c r="E44" s="17">
        <v>126</v>
      </c>
      <c r="F44" s="21">
        <v>6.8</v>
      </c>
      <c r="G44" s="21">
        <v>6.5</v>
      </c>
      <c r="H44" s="21">
        <v>11.9</v>
      </c>
      <c r="I44" s="21">
        <v>83</v>
      </c>
      <c r="J44" s="21">
        <v>0.8</v>
      </c>
      <c r="K44" s="21">
        <v>18.5</v>
      </c>
      <c r="L44" s="21">
        <v>82</v>
      </c>
      <c r="M44" s="21">
        <v>0.04</v>
      </c>
      <c r="N44" s="21">
        <v>0.06</v>
      </c>
      <c r="O44" s="21">
        <v>52</v>
      </c>
      <c r="P44" s="21">
        <v>2.4</v>
      </c>
      <c r="Q44" s="21">
        <v>0</v>
      </c>
    </row>
    <row r="45" spans="1:17" ht="30" x14ac:dyDescent="0.2">
      <c r="A45" s="15"/>
      <c r="B45" s="16" t="s">
        <v>99</v>
      </c>
      <c r="C45" s="17">
        <v>150</v>
      </c>
      <c r="D45" s="17">
        <v>20.72</v>
      </c>
      <c r="E45" s="17">
        <v>47</v>
      </c>
      <c r="F45" s="21">
        <v>0.4</v>
      </c>
      <c r="G45" s="21">
        <v>0.4</v>
      </c>
      <c r="H45" s="21">
        <v>3.8</v>
      </c>
      <c r="I45" s="21">
        <v>36</v>
      </c>
      <c r="J45" s="21">
        <v>0.6</v>
      </c>
      <c r="K45" s="21">
        <v>7</v>
      </c>
      <c r="L45" s="21">
        <v>21</v>
      </c>
      <c r="M45" s="21">
        <v>0.03</v>
      </c>
      <c r="N45" s="21">
        <v>0.02</v>
      </c>
      <c r="O45" s="21">
        <v>35</v>
      </c>
      <c r="P45" s="21">
        <v>4</v>
      </c>
      <c r="Q45" s="21">
        <v>0.16</v>
      </c>
    </row>
    <row r="46" spans="1:17" x14ac:dyDescent="0.2">
      <c r="A46" s="15"/>
      <c r="B46" s="16" t="s">
        <v>94</v>
      </c>
      <c r="C46" s="17">
        <v>50</v>
      </c>
      <c r="D46" s="17">
        <v>23</v>
      </c>
      <c r="E46" s="17">
        <v>86</v>
      </c>
      <c r="F46" s="21">
        <v>1.8</v>
      </c>
      <c r="G46" s="21">
        <v>2.2999999999999998</v>
      </c>
      <c r="H46" s="21">
        <v>22.6</v>
      </c>
      <c r="I46" s="21">
        <v>1</v>
      </c>
      <c r="J46" s="21">
        <v>0.4</v>
      </c>
      <c r="K46" s="21">
        <v>4.5</v>
      </c>
      <c r="L46" s="21">
        <v>17</v>
      </c>
      <c r="M46" s="21">
        <v>7.0000000000000007E-2</v>
      </c>
      <c r="N46" s="21">
        <v>0.02</v>
      </c>
      <c r="O46" s="21">
        <v>3</v>
      </c>
      <c r="P46" s="21">
        <v>0.6</v>
      </c>
      <c r="Q46" s="21">
        <v>0.26</v>
      </c>
    </row>
    <row r="47" spans="1:17" s="5" customFormat="1" x14ac:dyDescent="0.2">
      <c r="A47" s="85"/>
      <c r="B47" s="16" t="s">
        <v>25</v>
      </c>
      <c r="C47" s="17">
        <f>C46+C45+C44</f>
        <v>400</v>
      </c>
      <c r="D47" s="17">
        <f>D46+D45+D44</f>
        <v>70</v>
      </c>
      <c r="E47" s="17">
        <f t="shared" ref="E47" si="10">E46+E45+E44</f>
        <v>259</v>
      </c>
      <c r="F47" s="21">
        <f t="shared" ref="F47:Q47" si="11">F46+F45+F44</f>
        <v>9</v>
      </c>
      <c r="G47" s="21">
        <f t="shared" si="11"/>
        <v>9.1999999999999993</v>
      </c>
      <c r="H47" s="21">
        <f t="shared" si="11"/>
        <v>38.300000000000004</v>
      </c>
      <c r="I47" s="21">
        <f t="shared" si="11"/>
        <v>120</v>
      </c>
      <c r="J47" s="21">
        <f t="shared" si="11"/>
        <v>1.8</v>
      </c>
      <c r="K47" s="21">
        <f t="shared" si="11"/>
        <v>30</v>
      </c>
      <c r="L47" s="21">
        <f t="shared" si="11"/>
        <v>120</v>
      </c>
      <c r="M47" s="21">
        <f t="shared" si="11"/>
        <v>0.14000000000000001</v>
      </c>
      <c r="N47" s="21">
        <f t="shared" si="11"/>
        <v>0.1</v>
      </c>
      <c r="O47" s="21">
        <f t="shared" si="11"/>
        <v>90</v>
      </c>
      <c r="P47" s="21">
        <f t="shared" si="11"/>
        <v>7</v>
      </c>
      <c r="Q47" s="21">
        <f t="shared" si="11"/>
        <v>0.42000000000000004</v>
      </c>
    </row>
    <row r="48" spans="1:17" s="5" customFormat="1" ht="15" customHeight="1" x14ac:dyDescent="0.2">
      <c r="A48" s="100" t="s">
        <v>67</v>
      </c>
      <c r="B48" s="101"/>
      <c r="C48" s="17">
        <f>C11+C27+C42</f>
        <v>1710</v>
      </c>
      <c r="D48" s="17">
        <f t="shared" ref="D48:Q48" si="12">D11+D27+D42</f>
        <v>260</v>
      </c>
      <c r="E48" s="17">
        <f t="shared" ref="E48" si="13">E11+E27+E42</f>
        <v>1645</v>
      </c>
      <c r="F48" s="21">
        <f t="shared" si="12"/>
        <v>53.9</v>
      </c>
      <c r="G48" s="21">
        <f t="shared" si="12"/>
        <v>55.29999999999999</v>
      </c>
      <c r="H48" s="21">
        <f t="shared" si="12"/>
        <v>234.5</v>
      </c>
      <c r="I48" s="21">
        <f t="shared" si="12"/>
        <v>770</v>
      </c>
      <c r="J48" s="21">
        <f t="shared" si="12"/>
        <v>8.4</v>
      </c>
      <c r="K48" s="21">
        <f t="shared" si="12"/>
        <v>175</v>
      </c>
      <c r="L48" s="21">
        <f t="shared" si="12"/>
        <v>770</v>
      </c>
      <c r="M48" s="21">
        <f t="shared" si="12"/>
        <v>0.84</v>
      </c>
      <c r="N48" s="21">
        <f t="shared" si="12"/>
        <v>0.98</v>
      </c>
      <c r="O48" s="21">
        <f t="shared" si="12"/>
        <v>490</v>
      </c>
      <c r="P48" s="21">
        <f t="shared" si="12"/>
        <v>42</v>
      </c>
      <c r="Q48" s="21">
        <f t="shared" si="12"/>
        <v>6.63</v>
      </c>
    </row>
    <row r="49" spans="1:17" s="5" customFormat="1" ht="15" customHeight="1" x14ac:dyDescent="0.2">
      <c r="A49" s="100" t="s">
        <v>68</v>
      </c>
      <c r="B49" s="101"/>
      <c r="C49" s="90">
        <f>C47+C37+C17</f>
        <v>1900</v>
      </c>
      <c r="D49" s="90">
        <f t="shared" ref="D49:Q49" si="14">D47+D37+D17</f>
        <v>260</v>
      </c>
      <c r="E49" s="90">
        <f t="shared" ref="E49" si="15">E47+E37+E17</f>
        <v>1904</v>
      </c>
      <c r="F49" s="91">
        <f t="shared" si="14"/>
        <v>63</v>
      </c>
      <c r="G49" s="91">
        <f t="shared" si="14"/>
        <v>64.400000000000006</v>
      </c>
      <c r="H49" s="91">
        <f t="shared" si="14"/>
        <v>268.10000000000002</v>
      </c>
      <c r="I49" s="91">
        <f t="shared" si="14"/>
        <v>840</v>
      </c>
      <c r="J49" s="91">
        <f t="shared" si="14"/>
        <v>12.600000000000001</v>
      </c>
      <c r="K49" s="91">
        <f t="shared" si="14"/>
        <v>210</v>
      </c>
      <c r="L49" s="91">
        <f t="shared" si="14"/>
        <v>840</v>
      </c>
      <c r="M49" s="91">
        <f t="shared" si="14"/>
        <v>0.98</v>
      </c>
      <c r="N49" s="91">
        <f t="shared" si="14"/>
        <v>1.0999999999999999</v>
      </c>
      <c r="O49" s="91">
        <f t="shared" si="14"/>
        <v>630</v>
      </c>
      <c r="P49" s="91">
        <f t="shared" si="14"/>
        <v>49</v>
      </c>
      <c r="Q49" s="91">
        <f t="shared" si="14"/>
        <v>7.93</v>
      </c>
    </row>
    <row r="50" spans="1:17" s="41" customFormat="1" x14ac:dyDescent="0.25">
      <c r="A50" s="37"/>
      <c r="B50" s="28"/>
      <c r="C50" s="29"/>
      <c r="D50" s="29"/>
      <c r="E50" s="29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s="41" customFormat="1" ht="11.25" x14ac:dyDescent="0.25">
      <c r="A51" s="119" t="s">
        <v>69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</row>
    <row r="52" spans="1:17" s="41" customFormat="1" ht="11.25" x14ac:dyDescent="0.25">
      <c r="A52" s="131" t="s">
        <v>70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 s="41" customFormat="1" ht="11.25" x14ac:dyDescent="0.2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  <row r="54" spans="1:17" s="41" customFormat="1" ht="11.25" x14ac:dyDescent="0.25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s="41" customFormat="1" ht="11.25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</sheetData>
  <mergeCells count="36">
    <mergeCell ref="A51:Q51"/>
    <mergeCell ref="B4:B5"/>
    <mergeCell ref="C4:C5"/>
    <mergeCell ref="I4:L4"/>
    <mergeCell ref="M4:Q4"/>
    <mergeCell ref="A52:Q55"/>
    <mergeCell ref="A6:Q6"/>
    <mergeCell ref="A7:A9"/>
    <mergeCell ref="A11:B11"/>
    <mergeCell ref="A12:Q12"/>
    <mergeCell ref="A13:A15"/>
    <mergeCell ref="A17:B17"/>
    <mergeCell ref="A16:Q16"/>
    <mergeCell ref="A18:Q18"/>
    <mergeCell ref="A19:A25"/>
    <mergeCell ref="A48:B48"/>
    <mergeCell ref="A49:B49"/>
    <mergeCell ref="A43:Q43"/>
    <mergeCell ref="A38:Q38"/>
    <mergeCell ref="A36:Q36"/>
    <mergeCell ref="A37:B37"/>
    <mergeCell ref="I1:Q1"/>
    <mergeCell ref="A42:B42"/>
    <mergeCell ref="F4:H4"/>
    <mergeCell ref="A2:Q2"/>
    <mergeCell ref="A3:N3"/>
    <mergeCell ref="A1:B1"/>
    <mergeCell ref="C1:H1"/>
    <mergeCell ref="E4:E5"/>
    <mergeCell ref="A27:B27"/>
    <mergeCell ref="A28:Q28"/>
    <mergeCell ref="A29:A35"/>
    <mergeCell ref="D4:D5"/>
    <mergeCell ref="A4:A5"/>
    <mergeCell ref="A10:Q10"/>
    <mergeCell ref="A26:Q26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S57"/>
  <sheetViews>
    <sheetView topLeftCell="A25" zoomScale="85" zoomScaleNormal="85" workbookViewId="0">
      <selection sqref="A1:B1"/>
    </sheetView>
  </sheetViews>
  <sheetFormatPr defaultRowHeight="15" x14ac:dyDescent="0.25"/>
  <cols>
    <col min="1" max="1" width="7.28515625" style="86" customWidth="1"/>
    <col min="2" max="2" width="25.42578125" style="30" customWidth="1"/>
    <col min="3" max="4" width="7.42578125" style="31" customWidth="1"/>
    <col min="5" max="5" width="7.42578125" style="87" customWidth="1"/>
    <col min="6" max="6" width="5.5703125" style="19" customWidth="1"/>
    <col min="7" max="7" width="5.28515625" style="19" bestFit="1" customWidth="1"/>
    <col min="8" max="8" width="6.42578125" style="19" customWidth="1"/>
    <col min="9" max="9" width="5.85546875" style="19" customWidth="1"/>
    <col min="10" max="10" width="5.28515625" style="19" customWidth="1"/>
    <col min="11" max="11" width="5.7109375" style="19" customWidth="1"/>
    <col min="12" max="13" width="5.28515625" style="19" customWidth="1"/>
    <col min="14" max="14" width="5.7109375" style="19" customWidth="1"/>
    <col min="15" max="15" width="5.5703125" style="19" customWidth="1"/>
    <col min="16" max="16" width="6" style="19" customWidth="1"/>
    <col min="17" max="17" width="5.7109375" style="19" customWidth="1"/>
    <col min="18" max="16384" width="9.140625" style="3"/>
  </cols>
  <sheetData>
    <row r="1" spans="1:19" s="75" customFormat="1" ht="61.5" customHeight="1" x14ac:dyDescent="0.25">
      <c r="A1" s="117" t="s">
        <v>156</v>
      </c>
      <c r="B1" s="117"/>
      <c r="C1" s="117" t="s">
        <v>90</v>
      </c>
      <c r="D1" s="117"/>
      <c r="E1" s="117"/>
      <c r="F1" s="117"/>
      <c r="G1" s="117"/>
      <c r="H1" s="117"/>
      <c r="I1" s="117" t="s">
        <v>83</v>
      </c>
      <c r="J1" s="117"/>
      <c r="K1" s="117"/>
      <c r="L1" s="117"/>
      <c r="M1" s="117"/>
      <c r="N1" s="117"/>
      <c r="O1" s="117"/>
      <c r="P1" s="117"/>
      <c r="Q1" s="117"/>
    </row>
    <row r="2" spans="1:19" s="26" customFormat="1" ht="12.75" x14ac:dyDescent="0.2">
      <c r="A2" s="117" t="s">
        <v>73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9" x14ac:dyDescent="0.2">
      <c r="A3" s="79"/>
      <c r="B3" s="80"/>
      <c r="C3" s="66"/>
      <c r="D3" s="66"/>
      <c r="E3" s="81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9" ht="11.25" x14ac:dyDescent="0.2">
      <c r="A4" s="110" t="s">
        <v>0</v>
      </c>
      <c r="B4" s="111" t="s">
        <v>1</v>
      </c>
      <c r="C4" s="111" t="s">
        <v>2</v>
      </c>
      <c r="D4" s="108" t="s">
        <v>61</v>
      </c>
      <c r="E4" s="183" t="s">
        <v>7</v>
      </c>
      <c r="F4" s="129" t="s">
        <v>3</v>
      </c>
      <c r="G4" s="129"/>
      <c r="H4" s="129"/>
      <c r="I4" s="129" t="s">
        <v>8</v>
      </c>
      <c r="J4" s="129"/>
      <c r="K4" s="129"/>
      <c r="L4" s="129"/>
      <c r="M4" s="129" t="s">
        <v>9</v>
      </c>
      <c r="N4" s="129"/>
      <c r="O4" s="129"/>
      <c r="P4" s="129"/>
      <c r="Q4" s="129"/>
    </row>
    <row r="5" spans="1:19" ht="21.75" customHeight="1" x14ac:dyDescent="0.2">
      <c r="A5" s="110"/>
      <c r="B5" s="111"/>
      <c r="C5" s="111"/>
      <c r="D5" s="109"/>
      <c r="E5" s="183"/>
      <c r="F5" s="76" t="s">
        <v>4</v>
      </c>
      <c r="G5" s="76" t="s">
        <v>5</v>
      </c>
      <c r="H5" s="76" t="s">
        <v>6</v>
      </c>
      <c r="I5" s="76" t="s">
        <v>10</v>
      </c>
      <c r="J5" s="76" t="s">
        <v>11</v>
      </c>
      <c r="K5" s="76" t="s">
        <v>12</v>
      </c>
      <c r="L5" s="76" t="s">
        <v>13</v>
      </c>
      <c r="M5" s="76" t="s">
        <v>14</v>
      </c>
      <c r="N5" s="76" t="s">
        <v>15</v>
      </c>
      <c r="O5" s="76" t="s">
        <v>16</v>
      </c>
      <c r="P5" s="76" t="s">
        <v>17</v>
      </c>
      <c r="Q5" s="76" t="s">
        <v>18</v>
      </c>
    </row>
    <row r="6" spans="1:19" ht="11.25" x14ac:dyDescent="0.2">
      <c r="A6" s="125" t="s">
        <v>59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9" ht="30" x14ac:dyDescent="0.2">
      <c r="A7" s="97"/>
      <c r="B7" s="16" t="s">
        <v>134</v>
      </c>
      <c r="C7" s="17">
        <v>185</v>
      </c>
      <c r="D7" s="39">
        <v>70.44</v>
      </c>
      <c r="E7" s="82">
        <v>388.5</v>
      </c>
      <c r="F7" s="14">
        <v>13.62</v>
      </c>
      <c r="G7" s="14">
        <v>19.13</v>
      </c>
      <c r="H7" s="14">
        <v>47.25</v>
      </c>
      <c r="I7" s="14">
        <v>239.3</v>
      </c>
      <c r="J7" s="14">
        <v>2.2400000000000002</v>
      </c>
      <c r="K7" s="14">
        <v>33.1</v>
      </c>
      <c r="L7" s="14">
        <v>196.1</v>
      </c>
      <c r="M7" s="14">
        <v>0.19</v>
      </c>
      <c r="N7" s="14">
        <v>0.25</v>
      </c>
      <c r="O7" s="14">
        <v>140</v>
      </c>
      <c r="P7" s="14">
        <v>6.57</v>
      </c>
      <c r="Q7" s="14">
        <v>0.66</v>
      </c>
    </row>
    <row r="8" spans="1:19" ht="30" x14ac:dyDescent="0.2">
      <c r="A8" s="98"/>
      <c r="B8" s="16" t="s">
        <v>58</v>
      </c>
      <c r="C8" s="17">
        <v>50</v>
      </c>
      <c r="D8" s="39">
        <v>17.47</v>
      </c>
      <c r="E8" s="82">
        <v>20.100000000000001</v>
      </c>
      <c r="F8" s="14">
        <v>1.55</v>
      </c>
      <c r="G8" s="14">
        <v>0.1</v>
      </c>
      <c r="H8" s="14">
        <v>3.25</v>
      </c>
      <c r="I8" s="14">
        <v>10</v>
      </c>
      <c r="J8" s="14">
        <v>0.35</v>
      </c>
      <c r="K8" s="14">
        <v>10.5</v>
      </c>
      <c r="L8" s="14">
        <v>31</v>
      </c>
      <c r="M8" s="14">
        <v>0.06</v>
      </c>
      <c r="N8" s="14">
        <v>0.06</v>
      </c>
      <c r="O8" s="14">
        <v>35</v>
      </c>
      <c r="P8" s="14">
        <v>5.6</v>
      </c>
      <c r="Q8" s="14">
        <v>0.1</v>
      </c>
    </row>
    <row r="9" spans="1:19" ht="30" x14ac:dyDescent="0.2">
      <c r="A9" s="98"/>
      <c r="B9" s="16" t="s">
        <v>133</v>
      </c>
      <c r="C9" s="17">
        <v>205</v>
      </c>
      <c r="D9" s="39">
        <v>5</v>
      </c>
      <c r="E9" s="82">
        <v>62</v>
      </c>
      <c r="F9" s="14">
        <v>0.13</v>
      </c>
      <c r="G9" s="14">
        <v>0.02</v>
      </c>
      <c r="H9" s="14">
        <v>15.2</v>
      </c>
      <c r="I9" s="14">
        <v>14.2</v>
      </c>
      <c r="J9" s="14">
        <v>0.36</v>
      </c>
      <c r="K9" s="14">
        <v>2.4</v>
      </c>
      <c r="L9" s="14">
        <v>4.4000000000000004</v>
      </c>
      <c r="M9" s="14">
        <v>0</v>
      </c>
      <c r="N9" s="14">
        <v>0</v>
      </c>
      <c r="O9" s="14">
        <v>0</v>
      </c>
      <c r="P9" s="14">
        <v>2.83</v>
      </c>
      <c r="Q9" s="14">
        <v>0</v>
      </c>
    </row>
    <row r="10" spans="1:19" ht="30" x14ac:dyDescent="0.2">
      <c r="A10" s="99"/>
      <c r="B10" s="16" t="s">
        <v>19</v>
      </c>
      <c r="C10" s="17">
        <v>50</v>
      </c>
      <c r="D10" s="39">
        <v>4.8</v>
      </c>
      <c r="E10" s="82">
        <v>116.9</v>
      </c>
      <c r="F10" s="14">
        <v>3.95</v>
      </c>
      <c r="G10" s="14">
        <v>0.5</v>
      </c>
      <c r="H10" s="14">
        <v>18.05</v>
      </c>
      <c r="I10" s="14">
        <v>11.5</v>
      </c>
      <c r="J10" s="14">
        <v>0.05</v>
      </c>
      <c r="K10" s="14">
        <v>16.5</v>
      </c>
      <c r="L10" s="14">
        <v>43.5</v>
      </c>
      <c r="M10" s="14">
        <v>0.05</v>
      </c>
      <c r="N10" s="14">
        <v>0.04</v>
      </c>
      <c r="O10" s="14">
        <v>0</v>
      </c>
      <c r="P10" s="14">
        <v>0</v>
      </c>
      <c r="Q10" s="14">
        <v>0.65</v>
      </c>
    </row>
    <row r="11" spans="1:19" s="41" customFormat="1" x14ac:dyDescent="0.25">
      <c r="A11" s="180" t="s">
        <v>147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2"/>
      <c r="S11" s="83"/>
    </row>
    <row r="12" spans="1:19" s="5" customFormat="1" ht="15" customHeight="1" x14ac:dyDescent="0.2">
      <c r="A12" s="100" t="s">
        <v>20</v>
      </c>
      <c r="B12" s="101"/>
      <c r="C12" s="17">
        <f>C10+C9+C8+C7</f>
        <v>490</v>
      </c>
      <c r="D12" s="17">
        <v>70</v>
      </c>
      <c r="E12" s="17">
        <f t="shared" ref="E12:Q12" si="0">E10+E9+E8+E7</f>
        <v>587.5</v>
      </c>
      <c r="F12" s="14">
        <f t="shared" si="0"/>
        <v>19.25</v>
      </c>
      <c r="G12" s="14">
        <f t="shared" si="0"/>
        <v>19.75</v>
      </c>
      <c r="H12" s="14">
        <f t="shared" si="0"/>
        <v>83.75</v>
      </c>
      <c r="I12" s="14">
        <f t="shared" si="0"/>
        <v>275</v>
      </c>
      <c r="J12" s="14">
        <f t="shared" si="0"/>
        <v>3</v>
      </c>
      <c r="K12" s="14">
        <f t="shared" si="0"/>
        <v>62.5</v>
      </c>
      <c r="L12" s="14">
        <f t="shared" si="0"/>
        <v>275</v>
      </c>
      <c r="M12" s="14">
        <f t="shared" si="0"/>
        <v>0.3</v>
      </c>
      <c r="N12" s="14">
        <f t="shared" si="0"/>
        <v>0.35</v>
      </c>
      <c r="O12" s="14">
        <f t="shared" si="0"/>
        <v>175</v>
      </c>
      <c r="P12" s="14">
        <f t="shared" si="0"/>
        <v>15</v>
      </c>
      <c r="Q12" s="14">
        <f t="shared" si="0"/>
        <v>1.4100000000000001</v>
      </c>
    </row>
    <row r="13" spans="1:19" ht="11.25" x14ac:dyDescent="0.2">
      <c r="A13" s="125" t="s">
        <v>64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</row>
    <row r="14" spans="1:19" ht="30" x14ac:dyDescent="0.2">
      <c r="A14" s="97"/>
      <c r="B14" s="16" t="s">
        <v>135</v>
      </c>
      <c r="C14" s="17">
        <v>215</v>
      </c>
      <c r="D14" s="39">
        <v>81.27</v>
      </c>
      <c r="E14" s="82">
        <v>404.8</v>
      </c>
      <c r="F14" s="14">
        <v>15.29</v>
      </c>
      <c r="G14" s="14">
        <v>20.72</v>
      </c>
      <c r="H14" s="14">
        <v>51.63</v>
      </c>
      <c r="I14" s="14">
        <v>263.3</v>
      </c>
      <c r="J14" s="14">
        <v>1.9</v>
      </c>
      <c r="K14" s="14">
        <v>33.56</v>
      </c>
      <c r="L14" s="14">
        <v>203.7</v>
      </c>
      <c r="M14" s="14">
        <v>0.2</v>
      </c>
      <c r="N14" s="14">
        <v>0.28999999999999998</v>
      </c>
      <c r="O14" s="14">
        <v>190</v>
      </c>
      <c r="P14" s="14">
        <v>9.07</v>
      </c>
      <c r="Q14" s="14">
        <v>0.96</v>
      </c>
    </row>
    <row r="15" spans="1:19" ht="30" x14ac:dyDescent="0.2">
      <c r="A15" s="98"/>
      <c r="B15" s="16" t="s">
        <v>58</v>
      </c>
      <c r="C15" s="17">
        <v>50</v>
      </c>
      <c r="D15" s="39">
        <v>17.47</v>
      </c>
      <c r="E15" s="82">
        <v>20.100000000000001</v>
      </c>
      <c r="F15" s="14">
        <v>1.55</v>
      </c>
      <c r="G15" s="14">
        <v>0.1</v>
      </c>
      <c r="H15" s="14">
        <v>3.25</v>
      </c>
      <c r="I15" s="14">
        <v>10</v>
      </c>
      <c r="J15" s="14">
        <v>0.35</v>
      </c>
      <c r="K15" s="14">
        <v>10.5</v>
      </c>
      <c r="L15" s="14">
        <v>31</v>
      </c>
      <c r="M15" s="14">
        <v>0.06</v>
      </c>
      <c r="N15" s="14">
        <v>0.06</v>
      </c>
      <c r="O15" s="14">
        <v>35</v>
      </c>
      <c r="P15" s="14">
        <v>5.6</v>
      </c>
      <c r="Q15" s="14">
        <v>0.1</v>
      </c>
    </row>
    <row r="16" spans="1:19" ht="30" x14ac:dyDescent="0.2">
      <c r="A16" s="98"/>
      <c r="B16" s="16" t="s">
        <v>133</v>
      </c>
      <c r="C16" s="17">
        <v>205</v>
      </c>
      <c r="D16" s="39">
        <v>5</v>
      </c>
      <c r="E16" s="82">
        <v>62</v>
      </c>
      <c r="F16" s="14">
        <v>0.13</v>
      </c>
      <c r="G16" s="14">
        <v>0.02</v>
      </c>
      <c r="H16" s="14">
        <v>15.2</v>
      </c>
      <c r="I16" s="14">
        <v>14.2</v>
      </c>
      <c r="J16" s="14">
        <v>0.36</v>
      </c>
      <c r="K16" s="14">
        <v>2.4</v>
      </c>
      <c r="L16" s="14">
        <v>4.4000000000000004</v>
      </c>
      <c r="M16" s="14">
        <v>0</v>
      </c>
      <c r="N16" s="14">
        <v>0</v>
      </c>
      <c r="O16" s="14">
        <v>0</v>
      </c>
      <c r="P16" s="14">
        <v>2.83</v>
      </c>
      <c r="Q16" s="14">
        <v>0</v>
      </c>
    </row>
    <row r="17" spans="1:19" s="41" customFormat="1" ht="30" x14ac:dyDescent="0.25">
      <c r="A17" s="99"/>
      <c r="B17" s="16" t="s">
        <v>19</v>
      </c>
      <c r="C17" s="17">
        <v>70</v>
      </c>
      <c r="D17" s="39">
        <v>6.72</v>
      </c>
      <c r="E17" s="82">
        <v>193.1</v>
      </c>
      <c r="F17" s="14">
        <v>5.53</v>
      </c>
      <c r="G17" s="14">
        <v>2.16</v>
      </c>
      <c r="H17" s="14">
        <v>25.67</v>
      </c>
      <c r="I17" s="14">
        <v>12.5</v>
      </c>
      <c r="J17" s="14">
        <v>1.89</v>
      </c>
      <c r="K17" s="14">
        <v>28.54</v>
      </c>
      <c r="L17" s="14">
        <v>60.9</v>
      </c>
      <c r="M17" s="14">
        <v>0.09</v>
      </c>
      <c r="N17" s="14">
        <v>0.05</v>
      </c>
      <c r="O17" s="14">
        <v>0</v>
      </c>
      <c r="P17" s="14">
        <v>0</v>
      </c>
      <c r="Q17" s="14">
        <v>0.91</v>
      </c>
    </row>
    <row r="18" spans="1:19" s="41" customFormat="1" x14ac:dyDescent="0.25">
      <c r="A18" s="180" t="s">
        <v>148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2"/>
      <c r="S18" s="83"/>
    </row>
    <row r="19" spans="1:19" s="5" customFormat="1" ht="15" customHeight="1" x14ac:dyDescent="0.2">
      <c r="A19" s="100" t="s">
        <v>20</v>
      </c>
      <c r="B19" s="101"/>
      <c r="C19" s="17">
        <f>C17+C16+C15+C14</f>
        <v>540</v>
      </c>
      <c r="D19" s="17">
        <v>70</v>
      </c>
      <c r="E19" s="17">
        <f t="shared" ref="E19:Q19" si="1">E17+E16+E15+E14</f>
        <v>680</v>
      </c>
      <c r="F19" s="14">
        <f t="shared" si="1"/>
        <v>22.5</v>
      </c>
      <c r="G19" s="14">
        <f t="shared" si="1"/>
        <v>23</v>
      </c>
      <c r="H19" s="14">
        <f t="shared" si="1"/>
        <v>95.75</v>
      </c>
      <c r="I19" s="14">
        <f t="shared" si="1"/>
        <v>300</v>
      </c>
      <c r="J19" s="14">
        <f t="shared" si="1"/>
        <v>4.5</v>
      </c>
      <c r="K19" s="14">
        <f t="shared" si="1"/>
        <v>75</v>
      </c>
      <c r="L19" s="14">
        <f t="shared" si="1"/>
        <v>300</v>
      </c>
      <c r="M19" s="14">
        <f t="shared" si="1"/>
        <v>0.35</v>
      </c>
      <c r="N19" s="14">
        <f t="shared" si="1"/>
        <v>0.39999999999999997</v>
      </c>
      <c r="O19" s="14">
        <f t="shared" si="1"/>
        <v>225</v>
      </c>
      <c r="P19" s="14">
        <f t="shared" si="1"/>
        <v>17.5</v>
      </c>
      <c r="Q19" s="14">
        <f t="shared" si="1"/>
        <v>1.97</v>
      </c>
      <c r="S19" s="84"/>
    </row>
    <row r="20" spans="1:19" ht="11.25" x14ac:dyDescent="0.2">
      <c r="A20" s="125" t="s">
        <v>60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7"/>
    </row>
    <row r="21" spans="1:19" ht="30" x14ac:dyDescent="0.2">
      <c r="A21" s="97"/>
      <c r="B21" s="16" t="s">
        <v>42</v>
      </c>
      <c r="C21" s="17">
        <v>60</v>
      </c>
      <c r="D21" s="17">
        <v>10.62</v>
      </c>
      <c r="E21" s="82">
        <v>57.34</v>
      </c>
      <c r="F21" s="14">
        <v>1.1000000000000001</v>
      </c>
      <c r="G21" s="14">
        <v>2.7</v>
      </c>
      <c r="H21" s="14">
        <v>6.5</v>
      </c>
      <c r="I21" s="14">
        <v>26.23</v>
      </c>
      <c r="J21" s="14">
        <v>0.5</v>
      </c>
      <c r="K21" s="14">
        <v>13</v>
      </c>
      <c r="L21" s="14">
        <v>21</v>
      </c>
      <c r="M21" s="14">
        <v>0.03</v>
      </c>
      <c r="N21" s="14">
        <v>0.03</v>
      </c>
      <c r="O21" s="14">
        <v>45</v>
      </c>
      <c r="P21" s="14">
        <v>1.5</v>
      </c>
      <c r="Q21" s="14">
        <v>1.6</v>
      </c>
    </row>
    <row r="22" spans="1:19" ht="45" x14ac:dyDescent="0.2">
      <c r="A22" s="98"/>
      <c r="B22" s="16" t="s">
        <v>119</v>
      </c>
      <c r="C22" s="17">
        <v>205</v>
      </c>
      <c r="D22" s="17">
        <v>19.190000000000001</v>
      </c>
      <c r="E22" s="82">
        <v>116.5</v>
      </c>
      <c r="F22" s="14">
        <v>8.16</v>
      </c>
      <c r="G22" s="14">
        <v>9.19</v>
      </c>
      <c r="H22" s="14">
        <v>15.3</v>
      </c>
      <c r="I22" s="14">
        <v>116.4</v>
      </c>
      <c r="J22" s="14">
        <v>0.21</v>
      </c>
      <c r="K22" s="14">
        <v>23</v>
      </c>
      <c r="L22" s="14">
        <v>44.4</v>
      </c>
      <c r="M22" s="14">
        <v>0.15</v>
      </c>
      <c r="N22" s="14">
        <v>0.2</v>
      </c>
      <c r="O22" s="14">
        <v>34</v>
      </c>
      <c r="P22" s="14">
        <v>1.3</v>
      </c>
      <c r="Q22" s="14">
        <v>2.4</v>
      </c>
    </row>
    <row r="23" spans="1:19" ht="30.75" customHeight="1" x14ac:dyDescent="0.2">
      <c r="A23" s="98"/>
      <c r="B23" s="69" t="s">
        <v>104</v>
      </c>
      <c r="C23" s="29">
        <v>100</v>
      </c>
      <c r="D23" s="17">
        <v>56.32</v>
      </c>
      <c r="E23" s="70">
        <v>259</v>
      </c>
      <c r="F23" s="71">
        <v>10.66</v>
      </c>
      <c r="G23" s="71">
        <v>10.91</v>
      </c>
      <c r="H23" s="71">
        <v>54.22</v>
      </c>
      <c r="I23" s="71">
        <v>146.9</v>
      </c>
      <c r="J23" s="71">
        <v>0.49</v>
      </c>
      <c r="K23" s="71">
        <v>2.75</v>
      </c>
      <c r="L23" s="71">
        <v>177.9</v>
      </c>
      <c r="M23" s="14">
        <v>0.09</v>
      </c>
      <c r="N23" s="14">
        <v>0.08</v>
      </c>
      <c r="O23" s="74">
        <v>146</v>
      </c>
      <c r="P23" s="71">
        <v>0.95</v>
      </c>
      <c r="Q23" s="14">
        <v>0.15</v>
      </c>
    </row>
    <row r="24" spans="1:19" ht="30" x14ac:dyDescent="0.2">
      <c r="A24" s="98"/>
      <c r="B24" s="16" t="s">
        <v>95</v>
      </c>
      <c r="C24" s="17">
        <v>150</v>
      </c>
      <c r="D24" s="17">
        <v>17.89</v>
      </c>
      <c r="E24" s="82">
        <v>171</v>
      </c>
      <c r="F24" s="14">
        <v>3.25</v>
      </c>
      <c r="G24" s="14">
        <v>4.1399999999999997</v>
      </c>
      <c r="H24" s="14">
        <v>6.01</v>
      </c>
      <c r="I24" s="14">
        <v>40.57</v>
      </c>
      <c r="J24" s="14">
        <v>0.55000000000000004</v>
      </c>
      <c r="K24" s="14">
        <v>17.649999999999999</v>
      </c>
      <c r="L24" s="14">
        <v>69.13</v>
      </c>
      <c r="M24" s="14">
        <v>7.0000000000000007E-2</v>
      </c>
      <c r="N24" s="14">
        <v>0.09</v>
      </c>
      <c r="O24" s="14">
        <v>20</v>
      </c>
      <c r="P24" s="14">
        <v>0.9</v>
      </c>
      <c r="Q24" s="14">
        <v>0.15</v>
      </c>
    </row>
    <row r="25" spans="1:19" ht="24" customHeight="1" x14ac:dyDescent="0.2">
      <c r="A25" s="98"/>
      <c r="B25" s="16" t="s">
        <v>100</v>
      </c>
      <c r="C25" s="17">
        <v>200</v>
      </c>
      <c r="D25" s="39">
        <v>15</v>
      </c>
      <c r="E25" s="82">
        <v>102.9</v>
      </c>
      <c r="F25" s="14">
        <v>0.52</v>
      </c>
      <c r="G25" s="14">
        <v>0.18</v>
      </c>
      <c r="H25" s="14">
        <v>24.84</v>
      </c>
      <c r="I25" s="14">
        <v>43.4</v>
      </c>
      <c r="J25" s="14">
        <v>1.3</v>
      </c>
      <c r="K25" s="14">
        <v>17</v>
      </c>
      <c r="L25" s="14">
        <v>23.4</v>
      </c>
      <c r="M25" s="14">
        <v>0.02</v>
      </c>
      <c r="N25" s="14">
        <v>0.02</v>
      </c>
      <c r="O25" s="14">
        <v>0</v>
      </c>
      <c r="P25" s="14">
        <v>16.350000000000001</v>
      </c>
      <c r="Q25" s="14">
        <v>0.2</v>
      </c>
    </row>
    <row r="26" spans="1:19" ht="30" x14ac:dyDescent="0.2">
      <c r="A26" s="98"/>
      <c r="B26" s="16" t="s">
        <v>19</v>
      </c>
      <c r="C26" s="17">
        <v>20</v>
      </c>
      <c r="D26" s="17">
        <v>1.92</v>
      </c>
      <c r="E26" s="82">
        <v>46.76</v>
      </c>
      <c r="F26" s="14">
        <v>1.58</v>
      </c>
      <c r="G26" s="14">
        <v>0.2</v>
      </c>
      <c r="H26" s="14">
        <v>9.66</v>
      </c>
      <c r="I26" s="14">
        <v>4.5999999999999996</v>
      </c>
      <c r="J26" s="14">
        <v>0.22</v>
      </c>
      <c r="K26" s="14">
        <v>6.6</v>
      </c>
      <c r="L26" s="14">
        <v>17.399999999999999</v>
      </c>
      <c r="M26" s="14">
        <v>0.02</v>
      </c>
      <c r="N26" s="14">
        <v>0.04</v>
      </c>
      <c r="O26" s="14">
        <v>0</v>
      </c>
      <c r="P26" s="14">
        <v>0</v>
      </c>
      <c r="Q26" s="14">
        <v>0.26</v>
      </c>
    </row>
    <row r="27" spans="1:19" x14ac:dyDescent="0.2">
      <c r="A27" s="99"/>
      <c r="B27" s="16" t="s">
        <v>21</v>
      </c>
      <c r="C27" s="17">
        <v>30</v>
      </c>
      <c r="D27" s="17">
        <v>2.88</v>
      </c>
      <c r="E27" s="82">
        <v>69</v>
      </c>
      <c r="F27" s="14">
        <v>1.68</v>
      </c>
      <c r="G27" s="14">
        <v>0.33</v>
      </c>
      <c r="H27" s="14">
        <v>0.72</v>
      </c>
      <c r="I27" s="14">
        <v>6.9</v>
      </c>
      <c r="J27" s="14">
        <v>0.93</v>
      </c>
      <c r="K27" s="14">
        <v>7.5</v>
      </c>
      <c r="L27" s="14">
        <v>31.8</v>
      </c>
      <c r="M27" s="14">
        <v>0.04</v>
      </c>
      <c r="N27" s="14">
        <v>0.03</v>
      </c>
      <c r="O27" s="14">
        <v>0</v>
      </c>
      <c r="P27" s="14">
        <v>0</v>
      </c>
      <c r="Q27" s="14">
        <v>0.27</v>
      </c>
      <c r="S27" s="5"/>
    </row>
    <row r="28" spans="1:19" s="41" customFormat="1" x14ac:dyDescent="0.25">
      <c r="A28" s="180" t="s">
        <v>149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2"/>
      <c r="S28" s="83"/>
    </row>
    <row r="29" spans="1:19" s="5" customFormat="1" ht="15" customHeight="1" x14ac:dyDescent="0.2">
      <c r="A29" s="100" t="s">
        <v>22</v>
      </c>
      <c r="B29" s="101"/>
      <c r="C29" s="17">
        <f>C21+C22+C23+C24+C25+C26+C27</f>
        <v>765</v>
      </c>
      <c r="D29" s="39">
        <v>120</v>
      </c>
      <c r="E29" s="17">
        <f t="shared" ref="E29:Q29" si="2">E21+E22+E23+E24+E25+E26+E27</f>
        <v>822.5</v>
      </c>
      <c r="F29" s="14">
        <f t="shared" si="2"/>
        <v>26.950000000000003</v>
      </c>
      <c r="G29" s="14">
        <f t="shared" si="2"/>
        <v>27.65</v>
      </c>
      <c r="H29" s="14">
        <f t="shared" si="2"/>
        <v>117.25</v>
      </c>
      <c r="I29" s="14">
        <f t="shared" si="2"/>
        <v>384.99999999999994</v>
      </c>
      <c r="J29" s="14">
        <f t="shared" si="2"/>
        <v>4.2</v>
      </c>
      <c r="K29" s="14">
        <f t="shared" si="2"/>
        <v>87.5</v>
      </c>
      <c r="L29" s="14">
        <f t="shared" si="2"/>
        <v>385.03</v>
      </c>
      <c r="M29" s="14">
        <f t="shared" si="2"/>
        <v>0.42000000000000004</v>
      </c>
      <c r="N29" s="14">
        <f t="shared" si="2"/>
        <v>0.49</v>
      </c>
      <c r="O29" s="14">
        <f t="shared" si="2"/>
        <v>245</v>
      </c>
      <c r="P29" s="14">
        <f t="shared" si="2"/>
        <v>21</v>
      </c>
      <c r="Q29" s="14">
        <f t="shared" si="2"/>
        <v>5.0300000000000011</v>
      </c>
      <c r="S29" s="3"/>
    </row>
    <row r="30" spans="1:19" ht="11.25" x14ac:dyDescent="0.2">
      <c r="A30" s="125" t="s">
        <v>72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7"/>
    </row>
    <row r="31" spans="1:19" ht="30" x14ac:dyDescent="0.2">
      <c r="A31" s="97"/>
      <c r="B31" s="16" t="s">
        <v>42</v>
      </c>
      <c r="C31" s="17">
        <v>100</v>
      </c>
      <c r="D31" s="39">
        <v>17.72</v>
      </c>
      <c r="E31" s="82">
        <v>66</v>
      </c>
      <c r="F31" s="14">
        <v>2.8</v>
      </c>
      <c r="G31" s="14">
        <v>2.7</v>
      </c>
      <c r="H31" s="14">
        <v>6.5</v>
      </c>
      <c r="I31" s="14">
        <v>40.1</v>
      </c>
      <c r="J31" s="14">
        <v>1.05</v>
      </c>
      <c r="K31" s="14">
        <v>10</v>
      </c>
      <c r="L31" s="14">
        <v>16.100000000000001</v>
      </c>
      <c r="M31" s="14">
        <v>7.0000000000000007E-2</v>
      </c>
      <c r="N31" s="14">
        <v>0.1</v>
      </c>
      <c r="O31" s="14">
        <v>26</v>
      </c>
      <c r="P31" s="14">
        <v>3.5</v>
      </c>
      <c r="Q31" s="14">
        <v>1.6</v>
      </c>
    </row>
    <row r="32" spans="1:19" ht="30" x14ac:dyDescent="0.2">
      <c r="A32" s="98"/>
      <c r="B32" s="16" t="s">
        <v>120</v>
      </c>
      <c r="C32" s="17">
        <v>250</v>
      </c>
      <c r="D32" s="39">
        <v>17.53</v>
      </c>
      <c r="E32" s="82">
        <v>174.87</v>
      </c>
      <c r="F32" s="14">
        <v>8.4499999999999993</v>
      </c>
      <c r="G32" s="14">
        <v>13.42</v>
      </c>
      <c r="H32" s="14">
        <v>11.79</v>
      </c>
      <c r="I32" s="14">
        <v>130.34</v>
      </c>
      <c r="J32" s="14">
        <v>1.03</v>
      </c>
      <c r="K32" s="14">
        <v>30.35</v>
      </c>
      <c r="L32" s="14">
        <v>54.4</v>
      </c>
      <c r="M32" s="14">
        <v>0.15</v>
      </c>
      <c r="N32" s="14">
        <v>0.2</v>
      </c>
      <c r="O32" s="14">
        <v>67</v>
      </c>
      <c r="P32" s="14">
        <v>2.8</v>
      </c>
      <c r="Q32" s="14">
        <v>2.4</v>
      </c>
    </row>
    <row r="33" spans="1:19" ht="30.75" customHeight="1" x14ac:dyDescent="0.2">
      <c r="A33" s="98"/>
      <c r="B33" s="69" t="s">
        <v>104</v>
      </c>
      <c r="C33" s="29">
        <v>100</v>
      </c>
      <c r="D33" s="39">
        <v>56.32</v>
      </c>
      <c r="E33" s="70">
        <v>259</v>
      </c>
      <c r="F33" s="71">
        <v>10.66</v>
      </c>
      <c r="G33" s="71">
        <v>10.91</v>
      </c>
      <c r="H33" s="71">
        <v>54.22</v>
      </c>
      <c r="I33" s="71">
        <v>146.9</v>
      </c>
      <c r="J33" s="71">
        <v>0.49</v>
      </c>
      <c r="K33" s="71">
        <v>2.75</v>
      </c>
      <c r="L33" s="71">
        <v>177.9</v>
      </c>
      <c r="M33" s="14">
        <v>0.09</v>
      </c>
      <c r="N33" s="14">
        <v>0.08</v>
      </c>
      <c r="O33" s="74">
        <v>146</v>
      </c>
      <c r="P33" s="71">
        <v>0.95</v>
      </c>
      <c r="Q33" s="14">
        <v>0.15</v>
      </c>
    </row>
    <row r="34" spans="1:19" ht="30" x14ac:dyDescent="0.2">
      <c r="A34" s="98"/>
      <c r="B34" s="16" t="s">
        <v>95</v>
      </c>
      <c r="C34" s="17">
        <v>150</v>
      </c>
      <c r="D34" s="39">
        <v>17.89</v>
      </c>
      <c r="E34" s="82">
        <v>171</v>
      </c>
      <c r="F34" s="14">
        <v>3.25</v>
      </c>
      <c r="G34" s="14">
        <v>4.1399999999999997</v>
      </c>
      <c r="H34" s="14">
        <v>6.01</v>
      </c>
      <c r="I34" s="14">
        <v>40.57</v>
      </c>
      <c r="J34" s="14">
        <v>0.55000000000000004</v>
      </c>
      <c r="K34" s="14">
        <v>17.649999999999999</v>
      </c>
      <c r="L34" s="14">
        <v>69.13</v>
      </c>
      <c r="M34" s="14">
        <v>7.0000000000000007E-2</v>
      </c>
      <c r="N34" s="14">
        <v>0.09</v>
      </c>
      <c r="O34" s="14">
        <v>20</v>
      </c>
      <c r="P34" s="14">
        <v>0.9</v>
      </c>
      <c r="Q34" s="14">
        <v>0.15</v>
      </c>
    </row>
    <row r="35" spans="1:19" ht="24" customHeight="1" x14ac:dyDescent="0.2">
      <c r="A35" s="98"/>
      <c r="B35" s="16" t="s">
        <v>100</v>
      </c>
      <c r="C35" s="17">
        <v>200</v>
      </c>
      <c r="D35" s="39">
        <v>15</v>
      </c>
      <c r="E35" s="82">
        <v>102.9</v>
      </c>
      <c r="F35" s="14">
        <v>0.52</v>
      </c>
      <c r="G35" s="14">
        <v>0.18</v>
      </c>
      <c r="H35" s="14">
        <v>24.84</v>
      </c>
      <c r="I35" s="14">
        <v>43.4</v>
      </c>
      <c r="J35" s="14">
        <v>1.3</v>
      </c>
      <c r="K35" s="14">
        <v>17</v>
      </c>
      <c r="L35" s="14">
        <v>23.4</v>
      </c>
      <c r="M35" s="14">
        <v>0.02</v>
      </c>
      <c r="N35" s="14">
        <v>0.02</v>
      </c>
      <c r="O35" s="14">
        <v>56</v>
      </c>
      <c r="P35" s="14">
        <v>16.350000000000001</v>
      </c>
      <c r="Q35" s="14">
        <v>0.2</v>
      </c>
      <c r="S35" s="41"/>
    </row>
    <row r="36" spans="1:19" s="41" customFormat="1" ht="26.25" customHeight="1" x14ac:dyDescent="0.25">
      <c r="A36" s="98"/>
      <c r="B36" s="16" t="s">
        <v>19</v>
      </c>
      <c r="C36" s="17">
        <v>30</v>
      </c>
      <c r="D36" s="39">
        <v>2.88</v>
      </c>
      <c r="E36" s="82">
        <v>76.23</v>
      </c>
      <c r="F36" s="14">
        <v>2.37</v>
      </c>
      <c r="G36" s="14">
        <v>0.3</v>
      </c>
      <c r="H36" s="14">
        <v>14.49</v>
      </c>
      <c r="I36" s="14">
        <v>7.19</v>
      </c>
      <c r="J36" s="14">
        <v>0.33</v>
      </c>
      <c r="K36" s="14">
        <v>9.9</v>
      </c>
      <c r="L36" s="14">
        <v>26.1</v>
      </c>
      <c r="M36" s="14">
        <v>0.03</v>
      </c>
      <c r="N36" s="14">
        <v>0.05</v>
      </c>
      <c r="O36" s="14">
        <v>0</v>
      </c>
      <c r="P36" s="14">
        <v>0</v>
      </c>
      <c r="Q36" s="14">
        <v>0.39</v>
      </c>
    </row>
    <row r="37" spans="1:19" s="41" customFormat="1" ht="18.75" customHeight="1" x14ac:dyDescent="0.25">
      <c r="A37" s="99"/>
      <c r="B37" s="16" t="s">
        <v>21</v>
      </c>
      <c r="C37" s="17">
        <v>50</v>
      </c>
      <c r="D37" s="39">
        <v>4.8</v>
      </c>
      <c r="E37" s="82">
        <v>115</v>
      </c>
      <c r="F37" s="14">
        <v>3.45</v>
      </c>
      <c r="G37" s="14">
        <v>0.55000000000000004</v>
      </c>
      <c r="H37" s="14">
        <v>16.2</v>
      </c>
      <c r="I37" s="14">
        <v>11.5</v>
      </c>
      <c r="J37" s="14">
        <v>1.55</v>
      </c>
      <c r="K37" s="14">
        <v>17.350000000000001</v>
      </c>
      <c r="L37" s="14">
        <v>53</v>
      </c>
      <c r="M37" s="14">
        <v>0.06</v>
      </c>
      <c r="N37" s="14">
        <v>0.06</v>
      </c>
      <c r="O37" s="14">
        <v>0</v>
      </c>
      <c r="P37" s="14">
        <v>0</v>
      </c>
      <c r="Q37" s="14">
        <v>0.45</v>
      </c>
    </row>
    <row r="38" spans="1:19" s="41" customFormat="1" ht="11.25" x14ac:dyDescent="0.2">
      <c r="A38" s="180" t="s">
        <v>136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2"/>
      <c r="S38" s="5"/>
    </row>
    <row r="39" spans="1:19" s="5" customFormat="1" ht="15" customHeight="1" x14ac:dyDescent="0.2">
      <c r="A39" s="100" t="s">
        <v>22</v>
      </c>
      <c r="B39" s="101"/>
      <c r="C39" s="17">
        <v>885</v>
      </c>
      <c r="D39" s="17">
        <v>120</v>
      </c>
      <c r="E39" s="17">
        <f t="shared" ref="E39:Q39" si="3">E31+E32+E33+E34+E35+E36+E37</f>
        <v>965</v>
      </c>
      <c r="F39" s="14">
        <f t="shared" si="3"/>
        <v>31.5</v>
      </c>
      <c r="G39" s="14">
        <f t="shared" si="3"/>
        <v>32.200000000000003</v>
      </c>
      <c r="H39" s="14">
        <f t="shared" si="3"/>
        <v>134.04999999999998</v>
      </c>
      <c r="I39" s="14">
        <f t="shared" si="3"/>
        <v>420</v>
      </c>
      <c r="J39" s="14">
        <f t="shared" si="3"/>
        <v>6.3</v>
      </c>
      <c r="K39" s="14">
        <f t="shared" si="3"/>
        <v>105</v>
      </c>
      <c r="L39" s="14">
        <f t="shared" si="3"/>
        <v>420.03</v>
      </c>
      <c r="M39" s="14">
        <f t="shared" si="3"/>
        <v>0.49000000000000005</v>
      </c>
      <c r="N39" s="14">
        <f t="shared" si="3"/>
        <v>0.60000000000000009</v>
      </c>
      <c r="O39" s="14">
        <f t="shared" si="3"/>
        <v>315</v>
      </c>
      <c r="P39" s="14">
        <f t="shared" si="3"/>
        <v>24.5</v>
      </c>
      <c r="Q39" s="14">
        <f t="shared" si="3"/>
        <v>5.3400000000000007</v>
      </c>
      <c r="S39" s="3"/>
    </row>
    <row r="40" spans="1:19" ht="11.25" x14ac:dyDescent="0.2">
      <c r="A40" s="125" t="s">
        <v>62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7"/>
      <c r="S40" s="41"/>
    </row>
    <row r="41" spans="1:19" s="41" customFormat="1" x14ac:dyDescent="0.25">
      <c r="A41" s="15"/>
      <c r="B41" s="16" t="s">
        <v>46</v>
      </c>
      <c r="C41" s="17">
        <v>200</v>
      </c>
      <c r="D41" s="39">
        <v>27.5</v>
      </c>
      <c r="E41" s="82">
        <v>75</v>
      </c>
      <c r="F41" s="14">
        <v>0.9</v>
      </c>
      <c r="G41" s="14">
        <v>0</v>
      </c>
      <c r="H41" s="14">
        <v>5</v>
      </c>
      <c r="I41" s="14">
        <v>35.4</v>
      </c>
      <c r="J41" s="14">
        <v>0.5</v>
      </c>
      <c r="K41" s="14">
        <v>7.9</v>
      </c>
      <c r="L41" s="14">
        <v>36.9</v>
      </c>
      <c r="M41" s="14">
        <v>0.02</v>
      </c>
      <c r="N41" s="14">
        <v>0.06</v>
      </c>
      <c r="O41" s="14">
        <v>30</v>
      </c>
      <c r="P41" s="14">
        <v>2</v>
      </c>
      <c r="Q41" s="14">
        <v>0.2</v>
      </c>
    </row>
    <row r="42" spans="1:19" s="41" customFormat="1" ht="30" x14ac:dyDescent="0.25">
      <c r="A42" s="15"/>
      <c r="B42" s="16" t="s">
        <v>77</v>
      </c>
      <c r="C42" s="17">
        <v>150</v>
      </c>
      <c r="D42" s="39">
        <v>24.5</v>
      </c>
      <c r="E42" s="82">
        <v>47</v>
      </c>
      <c r="F42" s="14">
        <v>0.4</v>
      </c>
      <c r="G42" s="14">
        <v>0.4</v>
      </c>
      <c r="H42" s="14">
        <v>3.8</v>
      </c>
      <c r="I42" s="14">
        <v>36</v>
      </c>
      <c r="J42" s="14">
        <v>0.6</v>
      </c>
      <c r="K42" s="14">
        <v>7</v>
      </c>
      <c r="L42" s="14">
        <v>11</v>
      </c>
      <c r="M42" s="14">
        <v>0.03</v>
      </c>
      <c r="N42" s="14">
        <v>0.02</v>
      </c>
      <c r="O42" s="14">
        <v>35</v>
      </c>
      <c r="P42" s="14">
        <v>4</v>
      </c>
      <c r="Q42" s="14">
        <v>0.16</v>
      </c>
    </row>
    <row r="43" spans="1:19" s="41" customFormat="1" x14ac:dyDescent="0.2">
      <c r="A43" s="15"/>
      <c r="B43" s="16" t="s">
        <v>47</v>
      </c>
      <c r="C43" s="17">
        <v>50</v>
      </c>
      <c r="D43" s="39">
        <v>18</v>
      </c>
      <c r="E43" s="82">
        <v>113</v>
      </c>
      <c r="F43" s="14">
        <v>6.4</v>
      </c>
      <c r="G43" s="14">
        <v>7.5</v>
      </c>
      <c r="H43" s="14">
        <v>24.7</v>
      </c>
      <c r="I43" s="14">
        <v>38.6</v>
      </c>
      <c r="J43" s="14">
        <v>0.1</v>
      </c>
      <c r="K43" s="14">
        <v>10.1</v>
      </c>
      <c r="L43" s="14">
        <v>62.1</v>
      </c>
      <c r="M43" s="14">
        <v>7.0000000000000007E-2</v>
      </c>
      <c r="N43" s="14">
        <v>0.06</v>
      </c>
      <c r="O43" s="14">
        <v>5</v>
      </c>
      <c r="P43" s="14">
        <v>0</v>
      </c>
      <c r="Q43" s="14">
        <v>0.6</v>
      </c>
      <c r="S43" s="5"/>
    </row>
    <row r="44" spans="1:19" s="5" customFormat="1" x14ac:dyDescent="0.2">
      <c r="A44" s="85"/>
      <c r="B44" s="16" t="s">
        <v>25</v>
      </c>
      <c r="C44" s="17">
        <f>C43+C42+C41</f>
        <v>400</v>
      </c>
      <c r="D44" s="17">
        <f t="shared" ref="D44:Q44" si="4">D43+D42+D41</f>
        <v>70</v>
      </c>
      <c r="E44" s="17">
        <f t="shared" si="4"/>
        <v>235</v>
      </c>
      <c r="F44" s="14">
        <f t="shared" si="4"/>
        <v>7.7000000000000011</v>
      </c>
      <c r="G44" s="14">
        <f t="shared" si="4"/>
        <v>7.9</v>
      </c>
      <c r="H44" s="14">
        <f t="shared" si="4"/>
        <v>33.5</v>
      </c>
      <c r="I44" s="14">
        <f t="shared" si="4"/>
        <v>110</v>
      </c>
      <c r="J44" s="14">
        <f t="shared" si="4"/>
        <v>1.2</v>
      </c>
      <c r="K44" s="14">
        <f t="shared" si="4"/>
        <v>25</v>
      </c>
      <c r="L44" s="14">
        <f t="shared" si="4"/>
        <v>110</v>
      </c>
      <c r="M44" s="14">
        <f t="shared" si="4"/>
        <v>0.12000000000000001</v>
      </c>
      <c r="N44" s="14">
        <f t="shared" si="4"/>
        <v>0.14000000000000001</v>
      </c>
      <c r="O44" s="14">
        <f t="shared" si="4"/>
        <v>70</v>
      </c>
      <c r="P44" s="14">
        <f t="shared" si="4"/>
        <v>6</v>
      </c>
      <c r="Q44" s="14">
        <f t="shared" si="4"/>
        <v>0.96</v>
      </c>
      <c r="S44" s="3"/>
    </row>
    <row r="45" spans="1:19" ht="11.25" x14ac:dyDescent="0.2">
      <c r="A45" s="125" t="s">
        <v>66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7"/>
      <c r="S45" s="41"/>
    </row>
    <row r="46" spans="1:19" s="41" customFormat="1" x14ac:dyDescent="0.25">
      <c r="A46" s="15"/>
      <c r="B46" s="16" t="s">
        <v>46</v>
      </c>
      <c r="C46" s="17">
        <v>200</v>
      </c>
      <c r="D46" s="39">
        <v>27.5</v>
      </c>
      <c r="E46" s="82">
        <v>99</v>
      </c>
      <c r="F46" s="14">
        <v>2.2000000000000002</v>
      </c>
      <c r="G46" s="14">
        <v>1.3</v>
      </c>
      <c r="H46" s="14">
        <v>9.8000000000000007</v>
      </c>
      <c r="I46" s="14">
        <v>48</v>
      </c>
      <c r="J46" s="14">
        <v>1.1000000000000001</v>
      </c>
      <c r="K46" s="14">
        <v>12.2</v>
      </c>
      <c r="L46" s="14">
        <v>42.6</v>
      </c>
      <c r="M46" s="14">
        <v>0.04</v>
      </c>
      <c r="N46" s="14">
        <v>0.02</v>
      </c>
      <c r="O46" s="14">
        <v>47</v>
      </c>
      <c r="P46" s="14">
        <v>3</v>
      </c>
      <c r="Q46" s="14">
        <v>0.2</v>
      </c>
    </row>
    <row r="47" spans="1:19" s="41" customFormat="1" ht="30" x14ac:dyDescent="0.25">
      <c r="A47" s="15"/>
      <c r="B47" s="16" t="s">
        <v>77</v>
      </c>
      <c r="C47" s="17">
        <v>150</v>
      </c>
      <c r="D47" s="39">
        <v>24.5</v>
      </c>
      <c r="E47" s="82">
        <v>47</v>
      </c>
      <c r="F47" s="14">
        <v>0.4</v>
      </c>
      <c r="G47" s="14">
        <v>0.4</v>
      </c>
      <c r="H47" s="14">
        <v>3.8</v>
      </c>
      <c r="I47" s="14">
        <v>36</v>
      </c>
      <c r="J47" s="14">
        <v>0.6</v>
      </c>
      <c r="K47" s="14">
        <v>7</v>
      </c>
      <c r="L47" s="14">
        <v>11</v>
      </c>
      <c r="M47" s="14">
        <v>0.03</v>
      </c>
      <c r="N47" s="14">
        <v>0.02</v>
      </c>
      <c r="O47" s="14">
        <v>35</v>
      </c>
      <c r="P47" s="14">
        <v>4</v>
      </c>
      <c r="Q47" s="14">
        <v>0.16</v>
      </c>
    </row>
    <row r="48" spans="1:19" s="41" customFormat="1" x14ac:dyDescent="0.2">
      <c r="A48" s="15"/>
      <c r="B48" s="16" t="s">
        <v>47</v>
      </c>
      <c r="C48" s="17">
        <v>50</v>
      </c>
      <c r="D48" s="39">
        <v>18</v>
      </c>
      <c r="E48" s="82">
        <v>113</v>
      </c>
      <c r="F48" s="14">
        <v>6.4</v>
      </c>
      <c r="G48" s="14">
        <v>7.5</v>
      </c>
      <c r="H48" s="14">
        <v>24.7</v>
      </c>
      <c r="I48" s="14">
        <v>36</v>
      </c>
      <c r="J48" s="14">
        <v>0.1</v>
      </c>
      <c r="K48" s="14">
        <v>10.8</v>
      </c>
      <c r="L48" s="14">
        <v>66.400000000000006</v>
      </c>
      <c r="M48" s="14">
        <v>7.0000000000000007E-2</v>
      </c>
      <c r="N48" s="14">
        <v>0.06</v>
      </c>
      <c r="O48" s="14">
        <v>8</v>
      </c>
      <c r="P48" s="14">
        <v>0</v>
      </c>
      <c r="Q48" s="14">
        <v>0.6</v>
      </c>
      <c r="S48" s="5"/>
    </row>
    <row r="49" spans="1:19" s="5" customFormat="1" x14ac:dyDescent="0.2">
      <c r="A49" s="85"/>
      <c r="B49" s="16" t="s">
        <v>25</v>
      </c>
      <c r="C49" s="17">
        <f>C48+C47+C46</f>
        <v>400</v>
      </c>
      <c r="D49" s="17">
        <f t="shared" ref="D49:Q49" si="5">D48+D47+D46</f>
        <v>70</v>
      </c>
      <c r="E49" s="17">
        <f t="shared" si="5"/>
        <v>259</v>
      </c>
      <c r="F49" s="14">
        <f t="shared" si="5"/>
        <v>9</v>
      </c>
      <c r="G49" s="14">
        <f t="shared" si="5"/>
        <v>9.2000000000000011</v>
      </c>
      <c r="H49" s="14">
        <f t="shared" si="5"/>
        <v>38.299999999999997</v>
      </c>
      <c r="I49" s="14">
        <f t="shared" si="5"/>
        <v>120</v>
      </c>
      <c r="J49" s="14">
        <f t="shared" si="5"/>
        <v>1.8</v>
      </c>
      <c r="K49" s="14">
        <f t="shared" si="5"/>
        <v>30</v>
      </c>
      <c r="L49" s="14">
        <f t="shared" si="5"/>
        <v>120</v>
      </c>
      <c r="M49" s="14">
        <f t="shared" si="5"/>
        <v>0.14000000000000001</v>
      </c>
      <c r="N49" s="14">
        <f t="shared" si="5"/>
        <v>0.1</v>
      </c>
      <c r="O49" s="14">
        <f t="shared" si="5"/>
        <v>90</v>
      </c>
      <c r="P49" s="14">
        <f t="shared" si="5"/>
        <v>7</v>
      </c>
      <c r="Q49" s="14">
        <f t="shared" si="5"/>
        <v>0.96</v>
      </c>
    </row>
    <row r="50" spans="1:19" s="5" customFormat="1" ht="15" customHeight="1" x14ac:dyDescent="0.2">
      <c r="A50" s="184" t="s">
        <v>67</v>
      </c>
      <c r="B50" s="185"/>
      <c r="C50" s="17">
        <f t="shared" ref="C50:Q50" si="6">C44+C29+C12</f>
        <v>1655</v>
      </c>
      <c r="D50" s="17">
        <f t="shared" si="6"/>
        <v>260</v>
      </c>
      <c r="E50" s="17">
        <f t="shared" si="6"/>
        <v>1645</v>
      </c>
      <c r="F50" s="14">
        <f t="shared" si="6"/>
        <v>53.900000000000006</v>
      </c>
      <c r="G50" s="14">
        <f t="shared" si="6"/>
        <v>55.3</v>
      </c>
      <c r="H50" s="14">
        <f t="shared" si="6"/>
        <v>234.5</v>
      </c>
      <c r="I50" s="14">
        <f t="shared" si="6"/>
        <v>770</v>
      </c>
      <c r="J50" s="14">
        <f t="shared" si="6"/>
        <v>8.4</v>
      </c>
      <c r="K50" s="14">
        <f t="shared" si="6"/>
        <v>175</v>
      </c>
      <c r="L50" s="14">
        <f t="shared" si="6"/>
        <v>770.03</v>
      </c>
      <c r="M50" s="14">
        <f t="shared" si="6"/>
        <v>0.84000000000000008</v>
      </c>
      <c r="N50" s="14">
        <f t="shared" si="6"/>
        <v>0.98</v>
      </c>
      <c r="O50" s="14">
        <f t="shared" si="6"/>
        <v>490</v>
      </c>
      <c r="P50" s="14">
        <f t="shared" si="6"/>
        <v>42</v>
      </c>
      <c r="Q50" s="14">
        <f t="shared" si="6"/>
        <v>7.4000000000000012</v>
      </c>
    </row>
    <row r="51" spans="1:19" s="5" customFormat="1" ht="15" customHeight="1" x14ac:dyDescent="0.2">
      <c r="A51" s="184" t="s">
        <v>68</v>
      </c>
      <c r="B51" s="185"/>
      <c r="C51" s="17">
        <f t="shared" ref="C51:Q51" si="7">C49+C39+C19</f>
        <v>1825</v>
      </c>
      <c r="D51" s="17">
        <f t="shared" si="7"/>
        <v>260</v>
      </c>
      <c r="E51" s="17">
        <f t="shared" si="7"/>
        <v>1904</v>
      </c>
      <c r="F51" s="14">
        <f t="shared" si="7"/>
        <v>63</v>
      </c>
      <c r="G51" s="14">
        <f t="shared" si="7"/>
        <v>64.400000000000006</v>
      </c>
      <c r="H51" s="14">
        <f t="shared" si="7"/>
        <v>268.09999999999997</v>
      </c>
      <c r="I51" s="14">
        <f t="shared" si="7"/>
        <v>840</v>
      </c>
      <c r="J51" s="14">
        <f t="shared" si="7"/>
        <v>12.6</v>
      </c>
      <c r="K51" s="14">
        <f t="shared" si="7"/>
        <v>210</v>
      </c>
      <c r="L51" s="14">
        <f t="shared" si="7"/>
        <v>840.03</v>
      </c>
      <c r="M51" s="14">
        <f t="shared" si="7"/>
        <v>0.98000000000000009</v>
      </c>
      <c r="N51" s="14">
        <f t="shared" si="7"/>
        <v>1.1000000000000001</v>
      </c>
      <c r="O51" s="14">
        <f t="shared" si="7"/>
        <v>630</v>
      </c>
      <c r="P51" s="14">
        <f t="shared" si="7"/>
        <v>49</v>
      </c>
      <c r="Q51" s="14">
        <f t="shared" si="7"/>
        <v>8.2700000000000014</v>
      </c>
      <c r="S51" s="41"/>
    </row>
    <row r="52" spans="1:19" s="41" customFormat="1" x14ac:dyDescent="0.25">
      <c r="A52" s="37"/>
      <c r="B52" s="28"/>
      <c r="C52" s="29"/>
      <c r="D52" s="29"/>
      <c r="E52" s="1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</row>
    <row r="53" spans="1:19" s="41" customFormat="1" ht="11.25" x14ac:dyDescent="0.25">
      <c r="A53" s="119" t="s">
        <v>69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</row>
    <row r="54" spans="1:19" s="41" customFormat="1" ht="11.25" x14ac:dyDescent="0.25">
      <c r="A54" s="131" t="s">
        <v>70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9" s="41" customFormat="1" ht="11.25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9" s="41" customFormat="1" ht="11.25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</row>
    <row r="57" spans="1:19" s="41" customFormat="1" ht="11.25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S57" s="3"/>
    </row>
  </sheetData>
  <mergeCells count="34">
    <mergeCell ref="A53:Q53"/>
    <mergeCell ref="I4:L4"/>
    <mergeCell ref="A54:Q57"/>
    <mergeCell ref="D4:D5"/>
    <mergeCell ref="A6:Q6"/>
    <mergeCell ref="A7:A10"/>
    <mergeCell ref="A12:B12"/>
    <mergeCell ref="A13:Q13"/>
    <mergeCell ref="A14:A17"/>
    <mergeCell ref="A19:B19"/>
    <mergeCell ref="A20:Q20"/>
    <mergeCell ref="A21:A27"/>
    <mergeCell ref="A29:B29"/>
    <mergeCell ref="A4:A5"/>
    <mergeCell ref="A50:B50"/>
    <mergeCell ref="A51:B51"/>
    <mergeCell ref="A2:Q2"/>
    <mergeCell ref="A30:Q30"/>
    <mergeCell ref="A31:A37"/>
    <mergeCell ref="A1:B1"/>
    <mergeCell ref="C1:H1"/>
    <mergeCell ref="I1:Q1"/>
    <mergeCell ref="M4:Q4"/>
    <mergeCell ref="A11:Q11"/>
    <mergeCell ref="A45:Q45"/>
    <mergeCell ref="B4:B5"/>
    <mergeCell ref="A39:B39"/>
    <mergeCell ref="A40:Q40"/>
    <mergeCell ref="A18:Q18"/>
    <mergeCell ref="A38:Q38"/>
    <mergeCell ref="C4:C5"/>
    <mergeCell ref="F4:H4"/>
    <mergeCell ref="A28:Q28"/>
    <mergeCell ref="E4:E5"/>
  </mergeCells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7"/>
  <sheetViews>
    <sheetView tabSelected="1" workbookViewId="0">
      <selection activeCell="A2" sqref="A2:Q2"/>
    </sheetView>
  </sheetViews>
  <sheetFormatPr defaultRowHeight="15" x14ac:dyDescent="0.25"/>
  <cols>
    <col min="1" max="1" width="6.7109375" style="3" customWidth="1"/>
    <col min="2" max="2" width="25.42578125" style="30" customWidth="1"/>
    <col min="3" max="4" width="6.7109375" style="12" customWidth="1"/>
    <col min="5" max="5" width="7.42578125" style="12" customWidth="1"/>
    <col min="6" max="6" width="5.5703125" style="23" customWidth="1"/>
    <col min="7" max="7" width="5.7109375" style="23" customWidth="1"/>
    <col min="8" max="8" width="7.42578125" style="23" customWidth="1"/>
    <col min="9" max="9" width="5.7109375" style="23" customWidth="1"/>
    <col min="10" max="10" width="5.5703125" style="23" customWidth="1"/>
    <col min="11" max="11" width="5.42578125" style="23" customWidth="1"/>
    <col min="12" max="12" width="5.28515625" style="23" customWidth="1"/>
    <col min="13" max="13" width="5.85546875" style="23" customWidth="1"/>
    <col min="14" max="14" width="5.42578125" style="23" customWidth="1"/>
    <col min="15" max="15" width="5.7109375" style="23" customWidth="1"/>
    <col min="16" max="16" width="4.85546875" style="23" customWidth="1"/>
    <col min="17" max="17" width="5.85546875" style="23" customWidth="1"/>
    <col min="18" max="16384" width="9.140625" style="3"/>
  </cols>
  <sheetData>
    <row r="1" spans="1:17" s="75" customFormat="1" ht="61.5" customHeight="1" x14ac:dyDescent="0.25">
      <c r="A1" s="117" t="s">
        <v>157</v>
      </c>
      <c r="B1" s="117"/>
      <c r="C1" s="117" t="s">
        <v>91</v>
      </c>
      <c r="D1" s="117"/>
      <c r="E1" s="117"/>
      <c r="F1" s="117"/>
      <c r="G1" s="117"/>
      <c r="H1" s="117"/>
      <c r="I1" s="117" t="s">
        <v>83</v>
      </c>
      <c r="J1" s="117"/>
      <c r="K1" s="117"/>
      <c r="L1" s="117"/>
      <c r="M1" s="117"/>
      <c r="N1" s="117"/>
      <c r="O1" s="117"/>
      <c r="P1" s="117"/>
      <c r="Q1" s="117"/>
    </row>
    <row r="2" spans="1:17" s="26" customFormat="1" ht="11.25" customHeight="1" x14ac:dyDescent="0.2">
      <c r="A2" s="117" t="s">
        <v>158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1.25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20"/>
      <c r="P3" s="20"/>
      <c r="Q3" s="20"/>
    </row>
    <row r="4" spans="1:17" ht="11.25" x14ac:dyDescent="0.2">
      <c r="A4" s="129" t="s">
        <v>0</v>
      </c>
      <c r="B4" s="111" t="s">
        <v>1</v>
      </c>
      <c r="C4" s="192" t="s">
        <v>2</v>
      </c>
      <c r="D4" s="190" t="s">
        <v>61</v>
      </c>
      <c r="E4" s="130" t="s">
        <v>7</v>
      </c>
      <c r="F4" s="176" t="s">
        <v>3</v>
      </c>
      <c r="G4" s="176"/>
      <c r="H4" s="176"/>
      <c r="I4" s="176" t="s">
        <v>8</v>
      </c>
      <c r="J4" s="176"/>
      <c r="K4" s="176"/>
      <c r="L4" s="176"/>
      <c r="M4" s="176" t="s">
        <v>9</v>
      </c>
      <c r="N4" s="176"/>
      <c r="O4" s="176"/>
      <c r="P4" s="176"/>
      <c r="Q4" s="176"/>
    </row>
    <row r="5" spans="1:17" ht="21.75" customHeight="1" x14ac:dyDescent="0.2">
      <c r="A5" s="129"/>
      <c r="B5" s="111"/>
      <c r="C5" s="192"/>
      <c r="D5" s="191"/>
      <c r="E5" s="130"/>
      <c r="F5" s="78" t="s">
        <v>4</v>
      </c>
      <c r="G5" s="78" t="s">
        <v>5</v>
      </c>
      <c r="H5" s="78" t="s">
        <v>6</v>
      </c>
      <c r="I5" s="78" t="s">
        <v>10</v>
      </c>
      <c r="J5" s="78" t="s">
        <v>11</v>
      </c>
      <c r="K5" s="78" t="s">
        <v>12</v>
      </c>
      <c r="L5" s="78" t="s">
        <v>13</v>
      </c>
      <c r="M5" s="78" t="s">
        <v>14</v>
      </c>
      <c r="N5" s="78" t="s">
        <v>15</v>
      </c>
      <c r="O5" s="78" t="s">
        <v>16</v>
      </c>
      <c r="P5" s="78" t="s">
        <v>17</v>
      </c>
      <c r="Q5" s="78" t="s">
        <v>18</v>
      </c>
    </row>
    <row r="6" spans="1:17" ht="11.25" x14ac:dyDescent="0.2">
      <c r="A6" s="125" t="s">
        <v>59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7" ht="45" x14ac:dyDescent="0.2">
      <c r="A7" s="193"/>
      <c r="B7" s="16" t="s">
        <v>84</v>
      </c>
      <c r="C7" s="9">
        <v>155</v>
      </c>
      <c r="D7" s="38">
        <v>20.61</v>
      </c>
      <c r="E7" s="9">
        <v>213.4</v>
      </c>
      <c r="F7" s="21">
        <v>4.9000000000000004</v>
      </c>
      <c r="G7" s="21">
        <v>9.56</v>
      </c>
      <c r="H7" s="21">
        <v>28.5</v>
      </c>
      <c r="I7" s="21">
        <v>52.3</v>
      </c>
      <c r="J7" s="21">
        <v>0.5</v>
      </c>
      <c r="K7" s="21">
        <v>6.7</v>
      </c>
      <c r="L7" s="21">
        <v>75.5</v>
      </c>
      <c r="M7" s="21">
        <v>0.14000000000000001</v>
      </c>
      <c r="N7" s="21">
        <v>0.17</v>
      </c>
      <c r="O7" s="21">
        <v>88.2</v>
      </c>
      <c r="P7" s="21">
        <v>1.9</v>
      </c>
      <c r="Q7" s="21">
        <v>0.4</v>
      </c>
    </row>
    <row r="8" spans="1:17" ht="30" x14ac:dyDescent="0.2">
      <c r="A8" s="188"/>
      <c r="B8" s="16" t="s">
        <v>123</v>
      </c>
      <c r="C8" s="9">
        <v>200</v>
      </c>
      <c r="D8" s="38">
        <v>30</v>
      </c>
      <c r="E8" s="9">
        <v>102</v>
      </c>
      <c r="F8" s="21">
        <v>6.8</v>
      </c>
      <c r="G8" s="21">
        <v>7.02</v>
      </c>
      <c r="H8" s="21">
        <v>8</v>
      </c>
      <c r="I8" s="21">
        <v>171</v>
      </c>
      <c r="J8" s="21">
        <v>1.65</v>
      </c>
      <c r="K8" s="21">
        <v>18</v>
      </c>
      <c r="L8" s="21">
        <v>70</v>
      </c>
      <c r="M8" s="21">
        <v>0.08</v>
      </c>
      <c r="N8" s="21">
        <v>0.12</v>
      </c>
      <c r="O8" s="21">
        <v>86.8</v>
      </c>
      <c r="P8" s="21">
        <v>11.63</v>
      </c>
      <c r="Q8" s="21">
        <v>0</v>
      </c>
    </row>
    <row r="9" spans="1:17" ht="30" x14ac:dyDescent="0.2">
      <c r="A9" s="188"/>
      <c r="B9" s="16" t="s">
        <v>38</v>
      </c>
      <c r="C9" s="9">
        <v>200</v>
      </c>
      <c r="D9" s="38">
        <v>16.11</v>
      </c>
      <c r="E9" s="9">
        <v>155.19999999999999</v>
      </c>
      <c r="F9" s="21">
        <v>3.6</v>
      </c>
      <c r="G9" s="21">
        <v>2.67</v>
      </c>
      <c r="H9" s="21">
        <v>29.2</v>
      </c>
      <c r="I9" s="21">
        <v>40.200000000000003</v>
      </c>
      <c r="J9" s="21">
        <v>0.8</v>
      </c>
      <c r="K9" s="21">
        <v>21.3</v>
      </c>
      <c r="L9" s="21">
        <v>86</v>
      </c>
      <c r="M9" s="21">
        <v>0.03</v>
      </c>
      <c r="N9" s="21">
        <v>0.02</v>
      </c>
      <c r="O9" s="21">
        <v>0</v>
      </c>
      <c r="P9" s="21">
        <v>1.47</v>
      </c>
      <c r="Q9" s="21">
        <v>0</v>
      </c>
    </row>
    <row r="10" spans="1:17" ht="30" x14ac:dyDescent="0.2">
      <c r="A10" s="189"/>
      <c r="B10" s="16" t="s">
        <v>19</v>
      </c>
      <c r="C10" s="9">
        <v>50</v>
      </c>
      <c r="D10" s="38">
        <v>4.8</v>
      </c>
      <c r="E10" s="9">
        <v>116.9</v>
      </c>
      <c r="F10" s="21">
        <v>3.95</v>
      </c>
      <c r="G10" s="21">
        <v>0.5</v>
      </c>
      <c r="H10" s="21">
        <v>18.05</v>
      </c>
      <c r="I10" s="21">
        <v>11.5</v>
      </c>
      <c r="J10" s="21">
        <v>0.05</v>
      </c>
      <c r="K10" s="21">
        <v>16.5</v>
      </c>
      <c r="L10" s="21">
        <v>43.5</v>
      </c>
      <c r="M10" s="21">
        <v>0.05</v>
      </c>
      <c r="N10" s="21">
        <v>0.04</v>
      </c>
      <c r="O10" s="21">
        <v>0</v>
      </c>
      <c r="P10" s="21">
        <v>0</v>
      </c>
      <c r="Q10" s="21">
        <v>0.65</v>
      </c>
    </row>
    <row r="11" spans="1:17" s="41" customFormat="1" ht="11.25" x14ac:dyDescent="0.25">
      <c r="A11" s="180" t="s">
        <v>150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2"/>
    </row>
    <row r="12" spans="1:17" s="5" customFormat="1" ht="15" customHeight="1" x14ac:dyDescent="0.2">
      <c r="A12" s="186" t="s">
        <v>20</v>
      </c>
      <c r="B12" s="187"/>
      <c r="C12" s="9">
        <f>C10+C9+C8+C7</f>
        <v>605</v>
      </c>
      <c r="D12" s="9">
        <v>70</v>
      </c>
      <c r="E12" s="9">
        <f t="shared" ref="E12:Q12" si="0">E10+E9+E8+E7</f>
        <v>587.5</v>
      </c>
      <c r="F12" s="21">
        <f t="shared" si="0"/>
        <v>19.25</v>
      </c>
      <c r="G12" s="21">
        <f t="shared" si="0"/>
        <v>19.75</v>
      </c>
      <c r="H12" s="21">
        <f t="shared" si="0"/>
        <v>83.75</v>
      </c>
      <c r="I12" s="21">
        <f t="shared" si="0"/>
        <v>275</v>
      </c>
      <c r="J12" s="21">
        <f t="shared" si="0"/>
        <v>3</v>
      </c>
      <c r="K12" s="21">
        <f t="shared" si="0"/>
        <v>62.5</v>
      </c>
      <c r="L12" s="21">
        <f t="shared" si="0"/>
        <v>275</v>
      </c>
      <c r="M12" s="21">
        <f t="shared" si="0"/>
        <v>0.30000000000000004</v>
      </c>
      <c r="N12" s="21">
        <f t="shared" si="0"/>
        <v>0.35</v>
      </c>
      <c r="O12" s="21">
        <f t="shared" si="0"/>
        <v>175</v>
      </c>
      <c r="P12" s="21">
        <f t="shared" si="0"/>
        <v>15.000000000000002</v>
      </c>
      <c r="Q12" s="21">
        <f t="shared" si="0"/>
        <v>1.05</v>
      </c>
    </row>
    <row r="13" spans="1:17" ht="11.25" x14ac:dyDescent="0.2">
      <c r="A13" s="125" t="s">
        <v>64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</row>
    <row r="14" spans="1:17" ht="45" x14ac:dyDescent="0.2">
      <c r="A14" s="193"/>
      <c r="B14" s="16" t="s">
        <v>97</v>
      </c>
      <c r="C14" s="9">
        <v>255</v>
      </c>
      <c r="D14" s="38">
        <v>30.84</v>
      </c>
      <c r="E14" s="9">
        <v>250</v>
      </c>
      <c r="F14" s="21">
        <v>6.22</v>
      </c>
      <c r="G14" s="21">
        <v>13.32</v>
      </c>
      <c r="H14" s="21">
        <v>43.85</v>
      </c>
      <c r="I14" s="21">
        <v>76.3</v>
      </c>
      <c r="J14" s="21">
        <v>0.16</v>
      </c>
      <c r="K14" s="21">
        <v>7.16</v>
      </c>
      <c r="L14" s="21">
        <v>83.1</v>
      </c>
      <c r="M14" s="21">
        <v>0.15</v>
      </c>
      <c r="N14" s="21">
        <v>0.21</v>
      </c>
      <c r="O14" s="21">
        <v>138.19999999999999</v>
      </c>
      <c r="P14" s="21">
        <v>4.4000000000000004</v>
      </c>
      <c r="Q14" s="21">
        <v>0.4</v>
      </c>
    </row>
    <row r="15" spans="1:17" ht="30" x14ac:dyDescent="0.2">
      <c r="A15" s="188"/>
      <c r="B15" s="16" t="s">
        <v>123</v>
      </c>
      <c r="C15" s="9">
        <v>200</v>
      </c>
      <c r="D15" s="38">
        <v>30</v>
      </c>
      <c r="E15" s="9">
        <v>120</v>
      </c>
      <c r="F15" s="21">
        <v>6.8</v>
      </c>
      <c r="G15" s="21">
        <v>7.02</v>
      </c>
      <c r="H15" s="21">
        <v>8</v>
      </c>
      <c r="I15" s="21">
        <v>171</v>
      </c>
      <c r="J15" s="21">
        <v>1.65</v>
      </c>
      <c r="K15" s="21">
        <v>18</v>
      </c>
      <c r="L15" s="21">
        <v>70</v>
      </c>
      <c r="M15" s="21">
        <v>0.08</v>
      </c>
      <c r="N15" s="21">
        <v>0.12</v>
      </c>
      <c r="O15" s="21">
        <v>86.8</v>
      </c>
      <c r="P15" s="21">
        <v>11.63</v>
      </c>
      <c r="Q15" s="21">
        <v>0</v>
      </c>
    </row>
    <row r="16" spans="1:17" ht="30" x14ac:dyDescent="0.2">
      <c r="A16" s="188"/>
      <c r="B16" s="16" t="s">
        <v>38</v>
      </c>
      <c r="C16" s="9">
        <v>200</v>
      </c>
      <c r="D16" s="38">
        <v>16.11</v>
      </c>
      <c r="E16" s="9">
        <v>116.9</v>
      </c>
      <c r="F16" s="21">
        <v>3.95</v>
      </c>
      <c r="G16" s="21">
        <v>0.5</v>
      </c>
      <c r="H16" s="21">
        <v>18.05</v>
      </c>
      <c r="I16" s="21">
        <v>40.200000000000003</v>
      </c>
      <c r="J16" s="21">
        <v>0.8</v>
      </c>
      <c r="K16" s="21">
        <v>21.3</v>
      </c>
      <c r="L16" s="21">
        <v>86</v>
      </c>
      <c r="M16" s="21">
        <v>0.03</v>
      </c>
      <c r="N16" s="21">
        <v>0.02</v>
      </c>
      <c r="O16" s="21">
        <v>0</v>
      </c>
      <c r="P16" s="21">
        <v>1.47</v>
      </c>
      <c r="Q16" s="21">
        <v>0</v>
      </c>
    </row>
    <row r="17" spans="1:17" s="41" customFormat="1" ht="30" x14ac:dyDescent="0.25">
      <c r="A17" s="189"/>
      <c r="B17" s="16" t="s">
        <v>19</v>
      </c>
      <c r="C17" s="9">
        <v>70</v>
      </c>
      <c r="D17" s="9">
        <v>6.72</v>
      </c>
      <c r="E17" s="9">
        <v>193.1</v>
      </c>
      <c r="F17" s="21">
        <v>5.53</v>
      </c>
      <c r="G17" s="21">
        <v>2.16</v>
      </c>
      <c r="H17" s="21">
        <v>25.67</v>
      </c>
      <c r="I17" s="21">
        <v>12.5</v>
      </c>
      <c r="J17" s="21">
        <v>1.89</v>
      </c>
      <c r="K17" s="21">
        <v>28.54</v>
      </c>
      <c r="L17" s="21">
        <v>60.9</v>
      </c>
      <c r="M17" s="21">
        <v>0.09</v>
      </c>
      <c r="N17" s="21">
        <v>0.05</v>
      </c>
      <c r="O17" s="21">
        <v>0</v>
      </c>
      <c r="P17" s="21">
        <v>0</v>
      </c>
      <c r="Q17" s="21">
        <v>0.91</v>
      </c>
    </row>
    <row r="18" spans="1:17" s="41" customFormat="1" ht="11.25" x14ac:dyDescent="0.25">
      <c r="A18" s="180" t="s">
        <v>151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2"/>
    </row>
    <row r="19" spans="1:17" s="5" customFormat="1" ht="15" customHeight="1" x14ac:dyDescent="0.2">
      <c r="A19" s="186" t="s">
        <v>20</v>
      </c>
      <c r="B19" s="187"/>
      <c r="C19" s="9">
        <f>C17+C16+C15+C14</f>
        <v>725</v>
      </c>
      <c r="D19" s="9">
        <v>70</v>
      </c>
      <c r="E19" s="9">
        <f t="shared" ref="E19:Q19" si="1">E17+E16+E15+E14</f>
        <v>680</v>
      </c>
      <c r="F19" s="21">
        <f t="shared" si="1"/>
        <v>22.5</v>
      </c>
      <c r="G19" s="21">
        <f t="shared" si="1"/>
        <v>23</v>
      </c>
      <c r="H19" s="21">
        <f t="shared" si="1"/>
        <v>95.57</v>
      </c>
      <c r="I19" s="21">
        <f t="shared" si="1"/>
        <v>300</v>
      </c>
      <c r="J19" s="21">
        <f t="shared" si="1"/>
        <v>4.5</v>
      </c>
      <c r="K19" s="21">
        <f t="shared" si="1"/>
        <v>75</v>
      </c>
      <c r="L19" s="21">
        <f t="shared" si="1"/>
        <v>300</v>
      </c>
      <c r="M19" s="21">
        <f t="shared" si="1"/>
        <v>0.35</v>
      </c>
      <c r="N19" s="21">
        <f t="shared" si="1"/>
        <v>0.4</v>
      </c>
      <c r="O19" s="21">
        <f t="shared" si="1"/>
        <v>225</v>
      </c>
      <c r="P19" s="21">
        <f t="shared" si="1"/>
        <v>17.5</v>
      </c>
      <c r="Q19" s="21">
        <f t="shared" si="1"/>
        <v>1.31</v>
      </c>
    </row>
    <row r="20" spans="1:17" ht="11.25" x14ac:dyDescent="0.2">
      <c r="A20" s="125" t="s">
        <v>60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7"/>
    </row>
    <row r="21" spans="1:17" x14ac:dyDescent="0.2">
      <c r="A21" s="188"/>
      <c r="B21" s="16" t="s">
        <v>48</v>
      </c>
      <c r="C21" s="9">
        <v>60</v>
      </c>
      <c r="D21" s="9">
        <v>14.56</v>
      </c>
      <c r="E21" s="9">
        <v>79.099999999999994</v>
      </c>
      <c r="F21" s="21">
        <v>2.8</v>
      </c>
      <c r="G21" s="21">
        <v>3</v>
      </c>
      <c r="H21" s="21">
        <v>4.3</v>
      </c>
      <c r="I21" s="21">
        <v>97</v>
      </c>
      <c r="J21" s="21">
        <v>0.6</v>
      </c>
      <c r="K21" s="21">
        <v>13.7</v>
      </c>
      <c r="L21" s="21">
        <v>65</v>
      </c>
      <c r="M21" s="21">
        <v>0.01</v>
      </c>
      <c r="N21" s="21">
        <v>0.05</v>
      </c>
      <c r="O21" s="21">
        <v>36</v>
      </c>
      <c r="P21" s="21">
        <v>3.4</v>
      </c>
      <c r="Q21" s="21">
        <v>2.4</v>
      </c>
    </row>
    <row r="22" spans="1:17" ht="30" x14ac:dyDescent="0.2">
      <c r="A22" s="188"/>
      <c r="B22" s="16" t="s">
        <v>121</v>
      </c>
      <c r="C22" s="9">
        <v>210</v>
      </c>
      <c r="D22" s="9">
        <v>21.86</v>
      </c>
      <c r="E22" s="9">
        <v>126.64</v>
      </c>
      <c r="F22" s="21">
        <v>2.7</v>
      </c>
      <c r="G22" s="21">
        <v>9.6999999999999993</v>
      </c>
      <c r="H22" s="21">
        <v>13.77</v>
      </c>
      <c r="I22" s="21">
        <v>89.2</v>
      </c>
      <c r="J22" s="21">
        <v>0.7</v>
      </c>
      <c r="K22" s="21">
        <v>10.5</v>
      </c>
      <c r="L22" s="21">
        <v>72</v>
      </c>
      <c r="M22" s="21">
        <v>0.06</v>
      </c>
      <c r="N22" s="21">
        <v>0.06</v>
      </c>
      <c r="O22" s="21">
        <v>50</v>
      </c>
      <c r="P22" s="21">
        <v>10</v>
      </c>
      <c r="Q22" s="21">
        <v>0</v>
      </c>
    </row>
    <row r="23" spans="1:17" ht="30" x14ac:dyDescent="0.2">
      <c r="A23" s="188"/>
      <c r="B23" s="16" t="s">
        <v>31</v>
      </c>
      <c r="C23" s="9">
        <v>120</v>
      </c>
      <c r="D23" s="9">
        <v>51.55</v>
      </c>
      <c r="E23" s="9">
        <v>184</v>
      </c>
      <c r="F23" s="21">
        <v>14.7</v>
      </c>
      <c r="G23" s="21">
        <v>13.8</v>
      </c>
      <c r="H23" s="21">
        <v>18.5</v>
      </c>
      <c r="I23" s="21">
        <v>117</v>
      </c>
      <c r="J23" s="21">
        <v>0.8</v>
      </c>
      <c r="K23" s="21">
        <v>18.7</v>
      </c>
      <c r="L23" s="21">
        <v>125.9</v>
      </c>
      <c r="M23" s="21">
        <v>0.13</v>
      </c>
      <c r="N23" s="21">
        <v>0.16</v>
      </c>
      <c r="O23" s="21">
        <v>131</v>
      </c>
      <c r="P23" s="21">
        <v>0.4</v>
      </c>
      <c r="Q23" s="21">
        <v>1.6</v>
      </c>
    </row>
    <row r="24" spans="1:17" ht="30" x14ac:dyDescent="0.2">
      <c r="A24" s="188"/>
      <c r="B24" s="16" t="s">
        <v>122</v>
      </c>
      <c r="C24" s="9">
        <v>155</v>
      </c>
      <c r="D24" s="9">
        <v>25.03</v>
      </c>
      <c r="E24" s="9">
        <v>202.2</v>
      </c>
      <c r="F24" s="21">
        <v>2.79</v>
      </c>
      <c r="G24" s="21">
        <v>0.6</v>
      </c>
      <c r="H24" s="21">
        <v>33.700000000000003</v>
      </c>
      <c r="I24" s="21">
        <v>38</v>
      </c>
      <c r="J24" s="21">
        <v>0.45</v>
      </c>
      <c r="K24" s="21">
        <v>13</v>
      </c>
      <c r="L24" s="21">
        <v>51</v>
      </c>
      <c r="M24" s="21">
        <v>0.15</v>
      </c>
      <c r="N24" s="21">
        <v>0.15</v>
      </c>
      <c r="O24" s="21">
        <v>28</v>
      </c>
      <c r="P24" s="21">
        <v>1.8</v>
      </c>
      <c r="Q24" s="21">
        <v>0.15</v>
      </c>
    </row>
    <row r="25" spans="1:17" s="41" customFormat="1" ht="30" x14ac:dyDescent="0.25">
      <c r="A25" s="188"/>
      <c r="B25" s="16" t="s">
        <v>27</v>
      </c>
      <c r="C25" s="9">
        <v>200</v>
      </c>
      <c r="D25" s="9">
        <v>10.62</v>
      </c>
      <c r="E25" s="9">
        <v>114.8</v>
      </c>
      <c r="F25" s="21">
        <v>0.7</v>
      </c>
      <c r="G25" s="21">
        <v>0.02</v>
      </c>
      <c r="H25" s="21">
        <v>27.6</v>
      </c>
      <c r="I25" s="21">
        <v>32.299999999999997</v>
      </c>
      <c r="J25" s="21">
        <v>0.5</v>
      </c>
      <c r="K25" s="21">
        <v>17.5</v>
      </c>
      <c r="L25" s="21">
        <v>21.9</v>
      </c>
      <c r="M25" s="21">
        <v>0.01</v>
      </c>
      <c r="N25" s="21">
        <v>0.03</v>
      </c>
      <c r="O25" s="21">
        <v>0</v>
      </c>
      <c r="P25" s="21">
        <v>5.4</v>
      </c>
      <c r="Q25" s="21">
        <v>0</v>
      </c>
    </row>
    <row r="26" spans="1:17" ht="30" x14ac:dyDescent="0.2">
      <c r="A26" s="188"/>
      <c r="B26" s="16" t="s">
        <v>19</v>
      </c>
      <c r="C26" s="9">
        <v>20</v>
      </c>
      <c r="D26" s="9">
        <v>1.92</v>
      </c>
      <c r="E26" s="9">
        <v>46.76</v>
      </c>
      <c r="F26" s="21">
        <v>1.58</v>
      </c>
      <c r="G26" s="21">
        <v>0.2</v>
      </c>
      <c r="H26" s="21">
        <v>9.66</v>
      </c>
      <c r="I26" s="21">
        <v>4.5999999999999996</v>
      </c>
      <c r="J26" s="21">
        <v>0.22</v>
      </c>
      <c r="K26" s="21">
        <v>6.6</v>
      </c>
      <c r="L26" s="21">
        <v>17.399999999999999</v>
      </c>
      <c r="M26" s="21">
        <v>0.02</v>
      </c>
      <c r="N26" s="21">
        <v>0.01</v>
      </c>
      <c r="O26" s="21">
        <v>0</v>
      </c>
      <c r="P26" s="21">
        <v>0</v>
      </c>
      <c r="Q26" s="21">
        <v>0.26</v>
      </c>
    </row>
    <row r="27" spans="1:17" x14ac:dyDescent="0.2">
      <c r="A27" s="189"/>
      <c r="B27" s="16" t="s">
        <v>21</v>
      </c>
      <c r="C27" s="9">
        <v>30</v>
      </c>
      <c r="D27" s="9">
        <v>2.88</v>
      </c>
      <c r="E27" s="9">
        <v>69</v>
      </c>
      <c r="F27" s="21">
        <v>1.68</v>
      </c>
      <c r="G27" s="21">
        <v>0.33</v>
      </c>
      <c r="H27" s="21">
        <v>9.7200000000000006</v>
      </c>
      <c r="I27" s="21">
        <v>6.9</v>
      </c>
      <c r="J27" s="21">
        <v>0.93</v>
      </c>
      <c r="K27" s="21">
        <v>7.5</v>
      </c>
      <c r="L27" s="21">
        <v>31.8</v>
      </c>
      <c r="M27" s="21">
        <v>0.04</v>
      </c>
      <c r="N27" s="21">
        <v>0.03</v>
      </c>
      <c r="O27" s="21">
        <v>0</v>
      </c>
      <c r="P27" s="21">
        <v>0</v>
      </c>
      <c r="Q27" s="21">
        <v>0.27</v>
      </c>
    </row>
    <row r="28" spans="1:17" s="41" customFormat="1" ht="11.25" x14ac:dyDescent="0.25">
      <c r="A28" s="180" t="s">
        <v>137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2"/>
    </row>
    <row r="29" spans="1:17" s="5" customFormat="1" ht="15" customHeight="1" x14ac:dyDescent="0.2">
      <c r="A29" s="186" t="s">
        <v>22</v>
      </c>
      <c r="B29" s="187"/>
      <c r="C29" s="9">
        <f>C27+C26+C25+C24+C23+C22+C21</f>
        <v>795</v>
      </c>
      <c r="D29" s="9">
        <v>120</v>
      </c>
      <c r="E29" s="9">
        <f t="shared" ref="E29" si="2">E27+E26+E25+E22+E24+E23+E21</f>
        <v>822.5</v>
      </c>
      <c r="F29" s="21">
        <f>F27+F26+F25+F22+F24+F23+F21</f>
        <v>26.95</v>
      </c>
      <c r="G29" s="21">
        <f t="shared" ref="G29:Q29" si="3">G27+G26+G25+G22+G24+G23+G21</f>
        <v>27.65</v>
      </c>
      <c r="H29" s="21">
        <f t="shared" si="3"/>
        <v>117.25</v>
      </c>
      <c r="I29" s="21">
        <f t="shared" si="3"/>
        <v>385</v>
      </c>
      <c r="J29" s="21">
        <f t="shared" si="3"/>
        <v>4.2</v>
      </c>
      <c r="K29" s="21">
        <f t="shared" si="3"/>
        <v>87.5</v>
      </c>
      <c r="L29" s="21">
        <f t="shared" si="3"/>
        <v>385</v>
      </c>
      <c r="M29" s="21">
        <f t="shared" si="3"/>
        <v>0.42000000000000004</v>
      </c>
      <c r="N29" s="21">
        <f t="shared" si="3"/>
        <v>0.49000000000000005</v>
      </c>
      <c r="O29" s="21">
        <f t="shared" si="3"/>
        <v>245</v>
      </c>
      <c r="P29" s="21">
        <f t="shared" si="3"/>
        <v>20.999999999999996</v>
      </c>
      <c r="Q29" s="21">
        <f t="shared" si="3"/>
        <v>4.68</v>
      </c>
    </row>
    <row r="30" spans="1:17" ht="11.25" x14ac:dyDescent="0.2">
      <c r="A30" s="125" t="s">
        <v>72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7"/>
    </row>
    <row r="31" spans="1:17" x14ac:dyDescent="0.2">
      <c r="A31" s="188"/>
      <c r="B31" s="16" t="s">
        <v>48</v>
      </c>
      <c r="C31" s="9">
        <v>100</v>
      </c>
      <c r="D31" s="9">
        <v>24.26</v>
      </c>
      <c r="E31" s="9">
        <v>84.1</v>
      </c>
      <c r="F31" s="21">
        <v>3.8</v>
      </c>
      <c r="G31" s="21">
        <v>4</v>
      </c>
      <c r="H31" s="21">
        <v>5.3</v>
      </c>
      <c r="I31" s="21">
        <v>107</v>
      </c>
      <c r="J31" s="21">
        <v>0.7</v>
      </c>
      <c r="K31" s="21">
        <v>12.7</v>
      </c>
      <c r="L31" s="21">
        <v>65</v>
      </c>
      <c r="M31" s="21">
        <v>0.02</v>
      </c>
      <c r="N31" s="21">
        <v>0.05</v>
      </c>
      <c r="O31" s="21">
        <v>45</v>
      </c>
      <c r="P31" s="21">
        <v>3.4</v>
      </c>
      <c r="Q31" s="21">
        <v>2.4</v>
      </c>
    </row>
    <row r="32" spans="1:17" ht="30" x14ac:dyDescent="0.2">
      <c r="A32" s="188"/>
      <c r="B32" s="16" t="s">
        <v>30</v>
      </c>
      <c r="C32" s="9">
        <v>250</v>
      </c>
      <c r="D32" s="9">
        <v>11.33</v>
      </c>
      <c r="E32" s="9">
        <v>128.66999999999999</v>
      </c>
      <c r="F32" s="21">
        <v>2.48</v>
      </c>
      <c r="G32" s="21">
        <v>10.7</v>
      </c>
      <c r="H32" s="21">
        <v>12.26</v>
      </c>
      <c r="I32" s="21">
        <v>89.2</v>
      </c>
      <c r="J32" s="21">
        <v>0.8</v>
      </c>
      <c r="K32" s="21">
        <v>15.85</v>
      </c>
      <c r="L32" s="21">
        <v>47.1</v>
      </c>
      <c r="M32" s="21">
        <v>0.09</v>
      </c>
      <c r="N32" s="21">
        <v>0.1</v>
      </c>
      <c r="O32" s="21">
        <v>85</v>
      </c>
      <c r="P32" s="21">
        <v>10</v>
      </c>
      <c r="Q32" s="21">
        <v>1.8</v>
      </c>
    </row>
    <row r="33" spans="1:17" ht="30" x14ac:dyDescent="0.2">
      <c r="A33" s="188"/>
      <c r="B33" s="16" t="s">
        <v>31</v>
      </c>
      <c r="C33" s="9">
        <v>120</v>
      </c>
      <c r="D33" s="9">
        <v>51.55</v>
      </c>
      <c r="E33" s="9">
        <v>184</v>
      </c>
      <c r="F33" s="21">
        <v>14.7</v>
      </c>
      <c r="G33" s="21">
        <v>13.8</v>
      </c>
      <c r="H33" s="21">
        <v>18.5</v>
      </c>
      <c r="I33" s="21">
        <v>117</v>
      </c>
      <c r="J33" s="21">
        <v>0.8</v>
      </c>
      <c r="K33" s="21">
        <v>18.7</v>
      </c>
      <c r="L33" s="21">
        <v>125.9</v>
      </c>
      <c r="M33" s="21">
        <v>0.13</v>
      </c>
      <c r="N33" s="21">
        <v>0.16</v>
      </c>
      <c r="O33" s="21">
        <v>131</v>
      </c>
      <c r="P33" s="21">
        <v>0.4</v>
      </c>
      <c r="Q33" s="21">
        <v>0.6</v>
      </c>
    </row>
    <row r="34" spans="1:17" x14ac:dyDescent="0.2">
      <c r="A34" s="188"/>
      <c r="B34" s="16" t="s">
        <v>32</v>
      </c>
      <c r="C34" s="9">
        <v>180</v>
      </c>
      <c r="D34" s="9">
        <v>24.58</v>
      </c>
      <c r="E34" s="9">
        <v>262.2</v>
      </c>
      <c r="F34" s="21">
        <v>4</v>
      </c>
      <c r="G34" s="21">
        <v>2.83</v>
      </c>
      <c r="H34" s="21">
        <v>39.700000000000003</v>
      </c>
      <c r="I34" s="21">
        <v>55.81</v>
      </c>
      <c r="J34" s="21">
        <v>1.62</v>
      </c>
      <c r="K34" s="21">
        <v>13</v>
      </c>
      <c r="L34" s="21">
        <v>81</v>
      </c>
      <c r="M34" s="21">
        <v>0.15</v>
      </c>
      <c r="N34" s="21">
        <v>0.15</v>
      </c>
      <c r="O34" s="21">
        <v>54</v>
      </c>
      <c r="P34" s="21">
        <v>5.3</v>
      </c>
      <c r="Q34" s="21">
        <v>0.15</v>
      </c>
    </row>
    <row r="35" spans="1:17" s="41" customFormat="1" ht="30" x14ac:dyDescent="0.25">
      <c r="A35" s="188"/>
      <c r="B35" s="16" t="s">
        <v>27</v>
      </c>
      <c r="C35" s="9">
        <v>200</v>
      </c>
      <c r="D35" s="9">
        <v>10.64</v>
      </c>
      <c r="E35" s="9">
        <v>114.8</v>
      </c>
      <c r="F35" s="21">
        <v>0.7</v>
      </c>
      <c r="G35" s="21">
        <v>0.02</v>
      </c>
      <c r="H35" s="21">
        <v>27.6</v>
      </c>
      <c r="I35" s="21">
        <v>32.299999999999997</v>
      </c>
      <c r="J35" s="21">
        <v>0.5</v>
      </c>
      <c r="K35" s="21">
        <v>17.5</v>
      </c>
      <c r="L35" s="21">
        <v>21.9</v>
      </c>
      <c r="M35" s="21">
        <v>0.01</v>
      </c>
      <c r="N35" s="21">
        <v>0.03</v>
      </c>
      <c r="O35" s="21">
        <v>0</v>
      </c>
      <c r="P35" s="21">
        <v>5.4</v>
      </c>
      <c r="Q35" s="21">
        <v>0</v>
      </c>
    </row>
    <row r="36" spans="1:17" s="41" customFormat="1" ht="30" x14ac:dyDescent="0.25">
      <c r="A36" s="188"/>
      <c r="B36" s="16" t="s">
        <v>19</v>
      </c>
      <c r="C36" s="9">
        <v>30</v>
      </c>
      <c r="D36" s="9">
        <v>2.88</v>
      </c>
      <c r="E36" s="9">
        <v>76.23</v>
      </c>
      <c r="F36" s="21">
        <v>2.37</v>
      </c>
      <c r="G36" s="21">
        <v>0.3</v>
      </c>
      <c r="H36" s="21">
        <v>14.49</v>
      </c>
      <c r="I36" s="21">
        <v>7.19</v>
      </c>
      <c r="J36" s="21">
        <v>0.33</v>
      </c>
      <c r="K36" s="21">
        <v>9.9</v>
      </c>
      <c r="L36" s="21">
        <v>26.1</v>
      </c>
      <c r="M36" s="21">
        <v>0.03</v>
      </c>
      <c r="N36" s="21">
        <v>0.05</v>
      </c>
      <c r="O36" s="21">
        <v>0</v>
      </c>
      <c r="P36" s="21">
        <v>0</v>
      </c>
      <c r="Q36" s="21">
        <v>0.39</v>
      </c>
    </row>
    <row r="37" spans="1:17" s="41" customFormat="1" x14ac:dyDescent="0.25">
      <c r="A37" s="189"/>
      <c r="B37" s="16" t="s">
        <v>21</v>
      </c>
      <c r="C37" s="9">
        <v>50</v>
      </c>
      <c r="D37" s="9">
        <v>4.8</v>
      </c>
      <c r="E37" s="9">
        <v>115</v>
      </c>
      <c r="F37" s="21">
        <v>3.45</v>
      </c>
      <c r="G37" s="21">
        <v>0.55000000000000004</v>
      </c>
      <c r="H37" s="21">
        <v>16.2</v>
      </c>
      <c r="I37" s="21">
        <v>11.5</v>
      </c>
      <c r="J37" s="21">
        <v>1.55</v>
      </c>
      <c r="K37" s="21">
        <v>17.350000000000001</v>
      </c>
      <c r="L37" s="21">
        <v>53</v>
      </c>
      <c r="M37" s="21">
        <v>0.06</v>
      </c>
      <c r="N37" s="21">
        <v>0.06</v>
      </c>
      <c r="O37" s="21">
        <v>0</v>
      </c>
      <c r="P37" s="21">
        <v>0</v>
      </c>
      <c r="Q37" s="21">
        <v>0.45</v>
      </c>
    </row>
    <row r="38" spans="1:17" s="41" customFormat="1" ht="11.25" x14ac:dyDescent="0.25">
      <c r="A38" s="180" t="s">
        <v>111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2"/>
    </row>
    <row r="39" spans="1:17" s="5" customFormat="1" ht="15" customHeight="1" x14ac:dyDescent="0.2">
      <c r="A39" s="186" t="s">
        <v>22</v>
      </c>
      <c r="B39" s="187"/>
      <c r="C39" s="9">
        <f>C37+C36+C35+C34+C33+C32+C31</f>
        <v>930</v>
      </c>
      <c r="D39" s="9">
        <v>120</v>
      </c>
      <c r="E39" s="9">
        <f t="shared" ref="E39:Q39" si="4">E37+E36+E35+E34+E33+E32+E31</f>
        <v>965</v>
      </c>
      <c r="F39" s="21">
        <f t="shared" si="4"/>
        <v>31.5</v>
      </c>
      <c r="G39" s="21">
        <f t="shared" si="4"/>
        <v>32.200000000000003</v>
      </c>
      <c r="H39" s="21">
        <f t="shared" si="4"/>
        <v>134.05000000000001</v>
      </c>
      <c r="I39" s="21">
        <f t="shared" si="4"/>
        <v>420</v>
      </c>
      <c r="J39" s="21">
        <f t="shared" si="4"/>
        <v>6.3</v>
      </c>
      <c r="K39" s="21">
        <f t="shared" si="4"/>
        <v>105</v>
      </c>
      <c r="L39" s="21">
        <f t="shared" si="4"/>
        <v>420</v>
      </c>
      <c r="M39" s="21">
        <f t="shared" si="4"/>
        <v>0.49</v>
      </c>
      <c r="N39" s="21">
        <f t="shared" si="4"/>
        <v>0.60000000000000009</v>
      </c>
      <c r="O39" s="21">
        <f t="shared" si="4"/>
        <v>315</v>
      </c>
      <c r="P39" s="21">
        <f t="shared" si="4"/>
        <v>24.5</v>
      </c>
      <c r="Q39" s="21">
        <f t="shared" si="4"/>
        <v>5.79</v>
      </c>
    </row>
    <row r="40" spans="1:17" ht="11.25" x14ac:dyDescent="0.2">
      <c r="A40" s="125" t="s">
        <v>62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7"/>
    </row>
    <row r="41" spans="1:17" s="41" customFormat="1" x14ac:dyDescent="0.25">
      <c r="A41" s="188" t="s">
        <v>23</v>
      </c>
      <c r="B41" s="16" t="s">
        <v>100</v>
      </c>
      <c r="C41" s="9">
        <v>200</v>
      </c>
      <c r="D41" s="38">
        <v>15</v>
      </c>
      <c r="E41" s="9">
        <v>75</v>
      </c>
      <c r="F41" s="21">
        <v>0.9</v>
      </c>
      <c r="G41" s="21">
        <v>0</v>
      </c>
      <c r="H41" s="21">
        <v>5</v>
      </c>
      <c r="I41" s="21">
        <v>35.4</v>
      </c>
      <c r="J41" s="21">
        <v>0.5</v>
      </c>
      <c r="K41" s="21">
        <v>7.9</v>
      </c>
      <c r="L41" s="21">
        <v>36.9</v>
      </c>
      <c r="M41" s="21">
        <v>0.02</v>
      </c>
      <c r="N41" s="21">
        <v>0.06</v>
      </c>
      <c r="O41" s="21">
        <v>30</v>
      </c>
      <c r="P41" s="21">
        <v>2</v>
      </c>
      <c r="Q41" s="21">
        <v>0.2</v>
      </c>
    </row>
    <row r="42" spans="1:17" s="41" customFormat="1" ht="30" x14ac:dyDescent="0.25">
      <c r="A42" s="188"/>
      <c r="B42" s="16" t="s">
        <v>85</v>
      </c>
      <c r="C42" s="9">
        <v>150</v>
      </c>
      <c r="D42" s="38">
        <v>33</v>
      </c>
      <c r="E42" s="9">
        <v>47</v>
      </c>
      <c r="F42" s="21">
        <v>0.4</v>
      </c>
      <c r="G42" s="21">
        <v>0.4</v>
      </c>
      <c r="H42" s="21">
        <v>3.8</v>
      </c>
      <c r="I42" s="21">
        <v>36</v>
      </c>
      <c r="J42" s="21">
        <v>0.6</v>
      </c>
      <c r="K42" s="21">
        <v>7</v>
      </c>
      <c r="L42" s="21">
        <v>11</v>
      </c>
      <c r="M42" s="21">
        <v>0.03</v>
      </c>
      <c r="N42" s="21">
        <v>0.02</v>
      </c>
      <c r="O42" s="21">
        <v>35</v>
      </c>
      <c r="P42" s="21">
        <v>4</v>
      </c>
      <c r="Q42" s="21">
        <v>0.16</v>
      </c>
    </row>
    <row r="43" spans="1:17" s="41" customFormat="1" x14ac:dyDescent="0.25">
      <c r="A43" s="189"/>
      <c r="B43" s="16" t="s">
        <v>45</v>
      </c>
      <c r="C43" s="9">
        <v>50</v>
      </c>
      <c r="D43" s="38">
        <v>22</v>
      </c>
      <c r="E43" s="9">
        <v>113</v>
      </c>
      <c r="F43" s="21">
        <v>6.4</v>
      </c>
      <c r="G43" s="21">
        <v>7.5</v>
      </c>
      <c r="H43" s="21">
        <v>24.7</v>
      </c>
      <c r="I43" s="21">
        <v>38.6</v>
      </c>
      <c r="J43" s="21">
        <v>0.1</v>
      </c>
      <c r="K43" s="21">
        <v>10.1</v>
      </c>
      <c r="L43" s="21">
        <v>62.1</v>
      </c>
      <c r="M43" s="21">
        <v>7.0000000000000007E-2</v>
      </c>
      <c r="N43" s="21">
        <v>0.06</v>
      </c>
      <c r="O43" s="21">
        <v>5</v>
      </c>
      <c r="P43" s="21">
        <v>0</v>
      </c>
      <c r="Q43" s="21">
        <v>0.6</v>
      </c>
    </row>
    <row r="44" spans="1:17" s="5" customFormat="1" ht="15" customHeight="1" x14ac:dyDescent="0.2">
      <c r="A44" s="186" t="s">
        <v>25</v>
      </c>
      <c r="B44" s="187"/>
      <c r="C44" s="9">
        <f>C43+C42+C41</f>
        <v>400</v>
      </c>
      <c r="D44" s="9">
        <f t="shared" ref="D44:Q44" si="5">D43+D42+D41</f>
        <v>70</v>
      </c>
      <c r="E44" s="9">
        <f t="shared" si="5"/>
        <v>235</v>
      </c>
      <c r="F44" s="21">
        <f t="shared" si="5"/>
        <v>7.7000000000000011</v>
      </c>
      <c r="G44" s="21">
        <f t="shared" si="5"/>
        <v>7.9</v>
      </c>
      <c r="H44" s="21">
        <f t="shared" si="5"/>
        <v>33.5</v>
      </c>
      <c r="I44" s="21">
        <f t="shared" si="5"/>
        <v>110</v>
      </c>
      <c r="J44" s="21">
        <f t="shared" si="5"/>
        <v>1.2</v>
      </c>
      <c r="K44" s="21">
        <f t="shared" si="5"/>
        <v>25</v>
      </c>
      <c r="L44" s="21">
        <f t="shared" si="5"/>
        <v>110</v>
      </c>
      <c r="M44" s="21">
        <f t="shared" si="5"/>
        <v>0.12000000000000001</v>
      </c>
      <c r="N44" s="21">
        <f t="shared" si="5"/>
        <v>0.14000000000000001</v>
      </c>
      <c r="O44" s="21">
        <f t="shared" si="5"/>
        <v>70</v>
      </c>
      <c r="P44" s="21">
        <f t="shared" si="5"/>
        <v>6</v>
      </c>
      <c r="Q44" s="21">
        <f t="shared" si="5"/>
        <v>0.96</v>
      </c>
    </row>
    <row r="45" spans="1:17" ht="11.25" x14ac:dyDescent="0.2">
      <c r="A45" s="125" t="s">
        <v>66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7"/>
    </row>
    <row r="46" spans="1:17" s="41" customFormat="1" x14ac:dyDescent="0.25">
      <c r="A46" s="193" t="s">
        <v>23</v>
      </c>
      <c r="B46" s="16" t="s">
        <v>92</v>
      </c>
      <c r="C46" s="9">
        <v>200</v>
      </c>
      <c r="D46" s="38">
        <v>15</v>
      </c>
      <c r="E46" s="9">
        <v>75</v>
      </c>
      <c r="F46" s="21">
        <v>0.9</v>
      </c>
      <c r="G46" s="21">
        <v>0</v>
      </c>
      <c r="H46" s="21">
        <v>5</v>
      </c>
      <c r="I46" s="21">
        <v>35.4</v>
      </c>
      <c r="J46" s="21">
        <v>0.5</v>
      </c>
      <c r="K46" s="21">
        <v>7.9</v>
      </c>
      <c r="L46" s="21">
        <v>36.9</v>
      </c>
      <c r="M46" s="21">
        <v>0.02</v>
      </c>
      <c r="N46" s="21">
        <v>0.06</v>
      </c>
      <c r="O46" s="21">
        <v>30</v>
      </c>
      <c r="P46" s="21">
        <v>2</v>
      </c>
      <c r="Q46" s="21">
        <v>0.2</v>
      </c>
    </row>
    <row r="47" spans="1:17" s="41" customFormat="1" ht="30" x14ac:dyDescent="0.25">
      <c r="A47" s="188"/>
      <c r="B47" s="16" t="s">
        <v>85</v>
      </c>
      <c r="C47" s="9">
        <v>150</v>
      </c>
      <c r="D47" s="38">
        <v>33</v>
      </c>
      <c r="E47" s="9">
        <v>47</v>
      </c>
      <c r="F47" s="21">
        <v>0.4</v>
      </c>
      <c r="G47" s="21">
        <v>0.4</v>
      </c>
      <c r="H47" s="21">
        <v>3.8</v>
      </c>
      <c r="I47" s="21">
        <v>36</v>
      </c>
      <c r="J47" s="21">
        <v>0.6</v>
      </c>
      <c r="K47" s="21">
        <v>7</v>
      </c>
      <c r="L47" s="21">
        <v>11</v>
      </c>
      <c r="M47" s="21">
        <v>0.03</v>
      </c>
      <c r="N47" s="21">
        <v>0.02</v>
      </c>
      <c r="O47" s="21">
        <v>35</v>
      </c>
      <c r="P47" s="21">
        <v>4</v>
      </c>
      <c r="Q47" s="21">
        <v>0.16</v>
      </c>
    </row>
    <row r="48" spans="1:17" s="41" customFormat="1" x14ac:dyDescent="0.25">
      <c r="A48" s="189"/>
      <c r="B48" s="16" t="s">
        <v>45</v>
      </c>
      <c r="C48" s="9">
        <v>55</v>
      </c>
      <c r="D48" s="38">
        <v>22</v>
      </c>
      <c r="E48" s="9">
        <v>137</v>
      </c>
      <c r="F48" s="21">
        <v>7.7</v>
      </c>
      <c r="G48" s="21">
        <v>8.8000000000000007</v>
      </c>
      <c r="H48" s="21">
        <v>25.5</v>
      </c>
      <c r="I48" s="21">
        <v>48.6</v>
      </c>
      <c r="J48" s="21">
        <v>0.7</v>
      </c>
      <c r="K48" s="21">
        <v>15.1</v>
      </c>
      <c r="L48" s="21">
        <v>72.099999999999994</v>
      </c>
      <c r="M48" s="21">
        <v>0.09</v>
      </c>
      <c r="N48" s="21">
        <v>0.02</v>
      </c>
      <c r="O48" s="21">
        <v>25</v>
      </c>
      <c r="P48" s="21">
        <v>1</v>
      </c>
      <c r="Q48" s="21">
        <v>0.6</v>
      </c>
    </row>
    <row r="49" spans="1:17" s="5" customFormat="1" ht="15" customHeight="1" x14ac:dyDescent="0.2">
      <c r="A49" s="186" t="s">
        <v>25</v>
      </c>
      <c r="B49" s="187"/>
      <c r="C49" s="9">
        <f>C48+C47+C46</f>
        <v>405</v>
      </c>
      <c r="D49" s="9">
        <f t="shared" ref="D49:Q49" si="6">D48+D47+D46</f>
        <v>70</v>
      </c>
      <c r="E49" s="9">
        <f t="shared" si="6"/>
        <v>259</v>
      </c>
      <c r="F49" s="21">
        <f t="shared" si="6"/>
        <v>9</v>
      </c>
      <c r="G49" s="21">
        <f t="shared" si="6"/>
        <v>9.2000000000000011</v>
      </c>
      <c r="H49" s="21">
        <f t="shared" si="6"/>
        <v>34.299999999999997</v>
      </c>
      <c r="I49" s="21">
        <f t="shared" si="6"/>
        <v>120</v>
      </c>
      <c r="J49" s="21">
        <f t="shared" si="6"/>
        <v>1.7999999999999998</v>
      </c>
      <c r="K49" s="21">
        <f t="shared" si="6"/>
        <v>30</v>
      </c>
      <c r="L49" s="21">
        <f t="shared" si="6"/>
        <v>120</v>
      </c>
      <c r="M49" s="21">
        <f t="shared" si="6"/>
        <v>0.13999999999999999</v>
      </c>
      <c r="N49" s="21">
        <f t="shared" si="6"/>
        <v>0.1</v>
      </c>
      <c r="O49" s="21">
        <f t="shared" si="6"/>
        <v>90</v>
      </c>
      <c r="P49" s="21">
        <f t="shared" si="6"/>
        <v>7</v>
      </c>
      <c r="Q49" s="21">
        <f t="shared" si="6"/>
        <v>0.96</v>
      </c>
    </row>
    <row r="50" spans="1:17" s="5" customFormat="1" ht="15" customHeight="1" x14ac:dyDescent="0.2">
      <c r="A50" s="186" t="s">
        <v>67</v>
      </c>
      <c r="B50" s="187"/>
      <c r="C50" s="9">
        <f>C12+C29+C44</f>
        <v>1800</v>
      </c>
      <c r="D50" s="9">
        <f t="shared" ref="D50:Q50" si="7">D12+D29+D44</f>
        <v>260</v>
      </c>
      <c r="E50" s="9">
        <f t="shared" si="7"/>
        <v>1645</v>
      </c>
      <c r="F50" s="21">
        <f t="shared" si="7"/>
        <v>53.900000000000006</v>
      </c>
      <c r="G50" s="21">
        <f t="shared" si="7"/>
        <v>55.3</v>
      </c>
      <c r="H50" s="21">
        <f t="shared" si="7"/>
        <v>234.5</v>
      </c>
      <c r="I50" s="21">
        <f t="shared" si="7"/>
        <v>770</v>
      </c>
      <c r="J50" s="21">
        <f t="shared" si="7"/>
        <v>8.4</v>
      </c>
      <c r="K50" s="21">
        <f t="shared" si="7"/>
        <v>175</v>
      </c>
      <c r="L50" s="21">
        <f t="shared" si="7"/>
        <v>770</v>
      </c>
      <c r="M50" s="21">
        <f t="shared" si="7"/>
        <v>0.84000000000000008</v>
      </c>
      <c r="N50" s="21">
        <f t="shared" si="7"/>
        <v>0.98000000000000009</v>
      </c>
      <c r="O50" s="21">
        <f t="shared" si="7"/>
        <v>490</v>
      </c>
      <c r="P50" s="21">
        <f t="shared" si="7"/>
        <v>42</v>
      </c>
      <c r="Q50" s="21">
        <f t="shared" si="7"/>
        <v>6.6899999999999995</v>
      </c>
    </row>
    <row r="51" spans="1:17" s="5" customFormat="1" ht="15" customHeight="1" x14ac:dyDescent="0.2">
      <c r="A51" s="186" t="s">
        <v>68</v>
      </c>
      <c r="B51" s="187"/>
      <c r="C51" s="9">
        <f>C49+C39+C19</f>
        <v>2060</v>
      </c>
      <c r="D51" s="9">
        <f t="shared" ref="D51:Q51" si="8">D49+D39+D19</f>
        <v>260</v>
      </c>
      <c r="E51" s="9">
        <f t="shared" si="8"/>
        <v>1904</v>
      </c>
      <c r="F51" s="21">
        <f t="shared" si="8"/>
        <v>63</v>
      </c>
      <c r="G51" s="21">
        <f t="shared" si="8"/>
        <v>64.400000000000006</v>
      </c>
      <c r="H51" s="21">
        <f t="shared" si="8"/>
        <v>263.92</v>
      </c>
      <c r="I51" s="21">
        <f t="shared" si="8"/>
        <v>840</v>
      </c>
      <c r="J51" s="21">
        <f t="shared" si="8"/>
        <v>12.6</v>
      </c>
      <c r="K51" s="21">
        <f t="shared" si="8"/>
        <v>210</v>
      </c>
      <c r="L51" s="21">
        <f t="shared" si="8"/>
        <v>840</v>
      </c>
      <c r="M51" s="21">
        <f t="shared" si="8"/>
        <v>0.98</v>
      </c>
      <c r="N51" s="21">
        <f t="shared" si="8"/>
        <v>1.1000000000000001</v>
      </c>
      <c r="O51" s="21">
        <f t="shared" si="8"/>
        <v>630</v>
      </c>
      <c r="P51" s="21">
        <f t="shared" si="8"/>
        <v>49</v>
      </c>
      <c r="Q51" s="21">
        <f t="shared" si="8"/>
        <v>8.06</v>
      </c>
    </row>
    <row r="52" spans="1:17" s="41" customFormat="1" x14ac:dyDescent="0.25">
      <c r="B52" s="28"/>
      <c r="C52" s="11"/>
      <c r="D52" s="11"/>
      <c r="E52" s="1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s="41" customFormat="1" ht="11.25" x14ac:dyDescent="0.25">
      <c r="A53" s="119" t="s">
        <v>69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</row>
    <row r="54" spans="1:17" s="41" customFormat="1" ht="11.25" x14ac:dyDescent="0.25">
      <c r="A54" s="131" t="s">
        <v>70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s="41" customFormat="1" ht="11.25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s="41" customFormat="1" ht="11.25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</row>
    <row r="57" spans="1:17" s="41" customFormat="1" ht="11.25" x14ac:dyDescent="0.25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</sheetData>
  <mergeCells count="39">
    <mergeCell ref="A53:Q53"/>
    <mergeCell ref="A54:Q57"/>
    <mergeCell ref="A6:Q6"/>
    <mergeCell ref="A13:Q13"/>
    <mergeCell ref="A20:Q20"/>
    <mergeCell ref="A30:Q30"/>
    <mergeCell ref="A40:Q40"/>
    <mergeCell ref="A45:Q45"/>
    <mergeCell ref="A18:Q18"/>
    <mergeCell ref="A38:Q38"/>
    <mergeCell ref="A7:A10"/>
    <mergeCell ref="A12:B12"/>
    <mergeCell ref="A21:A27"/>
    <mergeCell ref="A14:A17"/>
    <mergeCell ref="A19:B19"/>
    <mergeCell ref="A46:A48"/>
    <mergeCell ref="E4:E5"/>
    <mergeCell ref="A1:B1"/>
    <mergeCell ref="C1:H1"/>
    <mergeCell ref="I1:Q1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11:Q11"/>
    <mergeCell ref="A28:Q28"/>
    <mergeCell ref="A49:B49"/>
    <mergeCell ref="A50:B50"/>
    <mergeCell ref="A51:B51"/>
    <mergeCell ref="A29:B29"/>
    <mergeCell ref="A41:A43"/>
    <mergeCell ref="A44:B44"/>
    <mergeCell ref="A31:A37"/>
    <mergeCell ref="A39:B39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2022-03-13T22:17:41Z</cp:lastPrinted>
  <dcterms:created xsi:type="dcterms:W3CDTF">2015-06-05T18:19:34Z</dcterms:created>
  <dcterms:modified xsi:type="dcterms:W3CDTF">2022-03-18T09:19:34Z</dcterms:modified>
</cp:coreProperties>
</file>