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Z:\Петрова И.А\Меню для сайта\2022\"/>
    </mc:Choice>
  </mc:AlternateContent>
  <xr:revisionPtr revIDLastSave="0" documentId="8_{D7AF6F81-419F-497B-A436-F121FE3DDC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" i="1" l="1"/>
  <c r="D40" i="1"/>
  <c r="D30" i="1"/>
  <c r="D20" i="1"/>
  <c r="D12" i="1"/>
  <c r="C41" i="1"/>
  <c r="C46" i="1" l="1"/>
  <c r="C31" i="1"/>
  <c r="C21" i="1"/>
  <c r="C13" i="1"/>
  <c r="E21" i="1"/>
  <c r="E51" i="1"/>
  <c r="E46" i="1"/>
  <c r="E41" i="1"/>
  <c r="E31" i="1"/>
  <c r="E13" i="1"/>
  <c r="E47" i="6"/>
  <c r="E42" i="6"/>
  <c r="E37" i="6"/>
  <c r="E27" i="6"/>
  <c r="E17" i="6"/>
  <c r="E11" i="6"/>
  <c r="D49" i="4"/>
  <c r="D51" i="4" s="1"/>
  <c r="E48" i="6" l="1"/>
  <c r="E52" i="1"/>
  <c r="E53" i="1"/>
  <c r="E49" i="6"/>
  <c r="D44" i="4"/>
  <c r="D51" i="3"/>
  <c r="D53" i="3" s="1"/>
  <c r="D46" i="3"/>
  <c r="D50" i="4" l="1"/>
  <c r="C31" i="3"/>
  <c r="C13" i="3"/>
  <c r="D49" i="2"/>
  <c r="D51" i="2" s="1"/>
  <c r="D44" i="2"/>
  <c r="D51" i="1"/>
  <c r="D53" i="1" s="1"/>
  <c r="D47" i="6"/>
  <c r="D49" i="6" s="1"/>
  <c r="D42" i="6"/>
  <c r="F11" i="6"/>
  <c r="C11" i="6"/>
  <c r="D47" i="5"/>
  <c r="D49" i="5" s="1"/>
  <c r="D42" i="5"/>
  <c r="C42" i="5"/>
  <c r="C27" i="5"/>
  <c r="C17" i="5"/>
  <c r="C11" i="5"/>
  <c r="C17" i="6"/>
  <c r="F17" i="6"/>
  <c r="G17" i="6"/>
  <c r="H17" i="6"/>
  <c r="I17" i="6"/>
  <c r="J17" i="6"/>
  <c r="K17" i="6"/>
  <c r="L17" i="6"/>
  <c r="M17" i="6"/>
  <c r="N17" i="6"/>
  <c r="O17" i="6"/>
  <c r="P17" i="6"/>
  <c r="Q17" i="6"/>
  <c r="C37" i="6"/>
  <c r="F37" i="6"/>
  <c r="G37" i="6"/>
  <c r="H37" i="6"/>
  <c r="I37" i="6"/>
  <c r="J37" i="6"/>
  <c r="K37" i="6"/>
  <c r="L37" i="6"/>
  <c r="M37" i="6"/>
  <c r="N37" i="6"/>
  <c r="O37" i="6"/>
  <c r="P37" i="6"/>
  <c r="Q37" i="6"/>
  <c r="C47" i="6"/>
  <c r="F47" i="6"/>
  <c r="G47" i="6"/>
  <c r="H47" i="6"/>
  <c r="I47" i="6"/>
  <c r="J47" i="6"/>
  <c r="K47" i="6"/>
  <c r="L47" i="6"/>
  <c r="M47" i="6"/>
  <c r="N47" i="6"/>
  <c r="O47" i="6"/>
  <c r="P47" i="6"/>
  <c r="Q47" i="6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C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C47" i="5"/>
  <c r="E47" i="5"/>
  <c r="F47" i="5"/>
  <c r="G47" i="5"/>
  <c r="H47" i="5"/>
  <c r="H49" i="5" s="1"/>
  <c r="I47" i="5"/>
  <c r="J47" i="5"/>
  <c r="K47" i="5"/>
  <c r="L47" i="5"/>
  <c r="L49" i="5" s="1"/>
  <c r="M47" i="5"/>
  <c r="N47" i="5"/>
  <c r="O47" i="5"/>
  <c r="P47" i="5"/>
  <c r="Q47" i="5"/>
  <c r="C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C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C49" i="4"/>
  <c r="E49" i="4"/>
  <c r="F49" i="4"/>
  <c r="F51" i="4" s="1"/>
  <c r="G49" i="4"/>
  <c r="H49" i="4"/>
  <c r="I49" i="4"/>
  <c r="J49" i="4"/>
  <c r="J51" i="4" s="1"/>
  <c r="K49" i="4"/>
  <c r="L49" i="4"/>
  <c r="M49" i="4"/>
  <c r="N49" i="4"/>
  <c r="N51" i="4" s="1"/>
  <c r="O49" i="4"/>
  <c r="P49" i="4"/>
  <c r="Q49" i="4"/>
  <c r="C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51" i="3"/>
  <c r="E51" i="3"/>
  <c r="F51" i="3"/>
  <c r="G51" i="3"/>
  <c r="H51" i="3"/>
  <c r="I51" i="3"/>
  <c r="J51" i="3"/>
  <c r="K51" i="3"/>
  <c r="L51" i="3"/>
  <c r="M51" i="3"/>
  <c r="N51" i="3"/>
  <c r="O51" i="3"/>
  <c r="P51" i="3"/>
  <c r="Q51" i="3"/>
  <c r="C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H31" i="2"/>
  <c r="H33" i="2"/>
  <c r="C39" i="2"/>
  <c r="E39" i="2"/>
  <c r="F39" i="2"/>
  <c r="G39" i="2"/>
  <c r="I39" i="2"/>
  <c r="J39" i="2"/>
  <c r="K39" i="2"/>
  <c r="L39" i="2"/>
  <c r="M39" i="2"/>
  <c r="N39" i="2"/>
  <c r="O39" i="2"/>
  <c r="P39" i="2"/>
  <c r="Q39" i="2"/>
  <c r="C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F21" i="1"/>
  <c r="G21" i="1"/>
  <c r="H21" i="1"/>
  <c r="I21" i="1"/>
  <c r="J21" i="1"/>
  <c r="K21" i="1"/>
  <c r="L21" i="1"/>
  <c r="M21" i="1"/>
  <c r="N21" i="1"/>
  <c r="O21" i="1"/>
  <c r="P21" i="1"/>
  <c r="Q21" i="1"/>
  <c r="F41" i="1"/>
  <c r="G41" i="1"/>
  <c r="H41" i="1"/>
  <c r="I41" i="1"/>
  <c r="J41" i="1"/>
  <c r="K41" i="1"/>
  <c r="L41" i="1"/>
  <c r="M41" i="1"/>
  <c r="N41" i="1"/>
  <c r="O41" i="1"/>
  <c r="P41" i="1"/>
  <c r="Q41" i="1"/>
  <c r="C51" i="1"/>
  <c r="F51" i="1"/>
  <c r="G51" i="1"/>
  <c r="H51" i="1"/>
  <c r="I51" i="1"/>
  <c r="J51" i="1"/>
  <c r="K51" i="1"/>
  <c r="L51" i="1"/>
  <c r="M51" i="1"/>
  <c r="N51" i="1"/>
  <c r="O51" i="1"/>
  <c r="P51" i="1"/>
  <c r="Q51" i="1"/>
  <c r="O53" i="3" l="1"/>
  <c r="K53" i="3"/>
  <c r="G53" i="3"/>
  <c r="Q51" i="4"/>
  <c r="M51" i="4"/>
  <c r="I51" i="4"/>
  <c r="E51" i="4"/>
  <c r="N53" i="1"/>
  <c r="J53" i="1"/>
  <c r="P49" i="5"/>
  <c r="C53" i="1"/>
  <c r="O49" i="5"/>
  <c r="K49" i="5"/>
  <c r="G49" i="5"/>
  <c r="P53" i="3"/>
  <c r="L53" i="3"/>
  <c r="H53" i="3"/>
  <c r="C53" i="3"/>
  <c r="C51" i="2"/>
  <c r="P51" i="2"/>
  <c r="L51" i="2"/>
  <c r="G51" i="2"/>
  <c r="D52" i="3"/>
  <c r="Q51" i="2"/>
  <c r="M51" i="2"/>
  <c r="I51" i="2"/>
  <c r="E51" i="2"/>
  <c r="C49" i="5"/>
  <c r="Q49" i="6"/>
  <c r="M49" i="6"/>
  <c r="C48" i="5"/>
  <c r="D48" i="6"/>
  <c r="H49" i="6"/>
  <c r="D48" i="5"/>
  <c r="D52" i="1"/>
  <c r="D50" i="2"/>
  <c r="O51" i="2"/>
  <c r="K51" i="2"/>
  <c r="N53" i="3"/>
  <c r="J53" i="3"/>
  <c r="F53" i="3"/>
  <c r="P51" i="4"/>
  <c r="L51" i="4"/>
  <c r="H51" i="4"/>
  <c r="C51" i="4"/>
  <c r="N49" i="5"/>
  <c r="J49" i="5"/>
  <c r="F49" i="5"/>
  <c r="N51" i="2"/>
  <c r="J51" i="2"/>
  <c r="F51" i="2"/>
  <c r="Q53" i="3"/>
  <c r="M53" i="3"/>
  <c r="I53" i="3"/>
  <c r="E53" i="3"/>
  <c r="O51" i="4"/>
  <c r="K51" i="4"/>
  <c r="G51" i="4"/>
  <c r="Q49" i="5"/>
  <c r="M49" i="5"/>
  <c r="I49" i="5"/>
  <c r="E49" i="5"/>
  <c r="L53" i="1"/>
  <c r="H53" i="1"/>
  <c r="P53" i="1"/>
  <c r="O53" i="1"/>
  <c r="K53" i="1"/>
  <c r="G53" i="1"/>
  <c r="Q53" i="1"/>
  <c r="M53" i="1"/>
  <c r="I53" i="1"/>
  <c r="F53" i="1"/>
  <c r="O49" i="6"/>
  <c r="K49" i="6"/>
  <c r="G49" i="6"/>
  <c r="N49" i="6"/>
  <c r="J49" i="6"/>
  <c r="I49" i="6"/>
  <c r="F49" i="6"/>
  <c r="P49" i="6"/>
  <c r="L49" i="6"/>
  <c r="C49" i="6"/>
  <c r="H39" i="2"/>
  <c r="H51" i="2" s="1"/>
  <c r="H41" i="4" l="1"/>
  <c r="E31" i="3" l="1"/>
  <c r="F31" i="3"/>
  <c r="G31" i="3"/>
  <c r="H31" i="3"/>
  <c r="I31" i="3"/>
  <c r="J31" i="3"/>
  <c r="K31" i="3"/>
  <c r="L31" i="3"/>
  <c r="M31" i="3"/>
  <c r="N31" i="3"/>
  <c r="O31" i="3"/>
  <c r="P31" i="3"/>
  <c r="Q31" i="3"/>
  <c r="C46" i="3"/>
  <c r="C52" i="3" s="1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H21" i="2"/>
  <c r="H23" i="2"/>
  <c r="C29" i="2"/>
  <c r="E29" i="2"/>
  <c r="F29" i="2"/>
  <c r="G29" i="2"/>
  <c r="I29" i="2"/>
  <c r="J29" i="2"/>
  <c r="K29" i="2"/>
  <c r="L29" i="2"/>
  <c r="M29" i="2"/>
  <c r="N29" i="2"/>
  <c r="O29" i="2"/>
  <c r="P29" i="2"/>
  <c r="Q29" i="2"/>
  <c r="H44" i="2"/>
  <c r="C44" i="2"/>
  <c r="E44" i="2"/>
  <c r="F44" i="2"/>
  <c r="G44" i="2"/>
  <c r="I44" i="2"/>
  <c r="J44" i="2"/>
  <c r="K44" i="2"/>
  <c r="L44" i="2"/>
  <c r="M44" i="2"/>
  <c r="N44" i="2"/>
  <c r="O44" i="2"/>
  <c r="P44" i="2"/>
  <c r="Q44" i="2"/>
  <c r="G11" i="6"/>
  <c r="H11" i="6"/>
  <c r="I11" i="6"/>
  <c r="J11" i="6"/>
  <c r="K11" i="6"/>
  <c r="L11" i="6"/>
  <c r="M11" i="6"/>
  <c r="N11" i="6"/>
  <c r="O11" i="6"/>
  <c r="P11" i="6"/>
  <c r="Q11" i="6"/>
  <c r="P50" i="2" l="1"/>
  <c r="L50" i="2"/>
  <c r="O50" i="2"/>
  <c r="K50" i="2"/>
  <c r="G50" i="2"/>
  <c r="J50" i="2"/>
  <c r="F50" i="2"/>
  <c r="C50" i="2"/>
  <c r="N50" i="2"/>
  <c r="Q50" i="2"/>
  <c r="M50" i="2"/>
  <c r="I50" i="2"/>
  <c r="E50" i="2"/>
  <c r="H29" i="2"/>
  <c r="H50" i="2" s="1"/>
  <c r="J13" i="1"/>
  <c r="K13" i="1"/>
  <c r="L13" i="1"/>
  <c r="M13" i="1"/>
  <c r="N13" i="1"/>
  <c r="O13" i="1"/>
  <c r="P13" i="1"/>
  <c r="Q13" i="1"/>
  <c r="I13" i="1"/>
  <c r="F13" i="1"/>
  <c r="G13" i="1"/>
  <c r="H13" i="1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F27" i="6" l="1"/>
  <c r="G27" i="6"/>
  <c r="H27" i="6"/>
  <c r="I27" i="6"/>
  <c r="J27" i="6"/>
  <c r="K27" i="6"/>
  <c r="L27" i="6"/>
  <c r="M27" i="6"/>
  <c r="N27" i="6"/>
  <c r="O27" i="6"/>
  <c r="P27" i="6"/>
  <c r="Q27" i="6"/>
  <c r="C27" i="6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E12" i="4" l="1"/>
  <c r="F12" i="4"/>
  <c r="G12" i="4"/>
  <c r="H12" i="4"/>
  <c r="I12" i="4"/>
  <c r="J12" i="4"/>
  <c r="K12" i="4"/>
  <c r="L12" i="4"/>
  <c r="M12" i="4"/>
  <c r="N12" i="4"/>
  <c r="O12" i="4"/>
  <c r="P12" i="4"/>
  <c r="Q12" i="4"/>
  <c r="C12" i="4"/>
  <c r="Q29" i="4" l="1"/>
  <c r="F42" i="6"/>
  <c r="F48" i="6" s="1"/>
  <c r="G42" i="6"/>
  <c r="G48" i="6" s="1"/>
  <c r="H42" i="6"/>
  <c r="H48" i="6" s="1"/>
  <c r="I42" i="6"/>
  <c r="I48" i="6" s="1"/>
  <c r="J42" i="6"/>
  <c r="J48" i="6" s="1"/>
  <c r="K42" i="6"/>
  <c r="K48" i="6" s="1"/>
  <c r="L42" i="6"/>
  <c r="L48" i="6" s="1"/>
  <c r="M42" i="6"/>
  <c r="M48" i="6" s="1"/>
  <c r="N42" i="6"/>
  <c r="N48" i="6" s="1"/>
  <c r="O42" i="6"/>
  <c r="O48" i="6" s="1"/>
  <c r="P42" i="6"/>
  <c r="P48" i="6" s="1"/>
  <c r="Q42" i="6"/>
  <c r="Q48" i="6" s="1"/>
  <c r="C42" i="6"/>
  <c r="C48" i="6" s="1"/>
  <c r="E42" i="5"/>
  <c r="E48" i="5" s="1"/>
  <c r="F42" i="5"/>
  <c r="F48" i="5" s="1"/>
  <c r="G42" i="5"/>
  <c r="G48" i="5" s="1"/>
  <c r="H42" i="5"/>
  <c r="H48" i="5" s="1"/>
  <c r="I42" i="5"/>
  <c r="I48" i="5" s="1"/>
  <c r="J42" i="5"/>
  <c r="J48" i="5" s="1"/>
  <c r="K42" i="5"/>
  <c r="K48" i="5" s="1"/>
  <c r="L42" i="5"/>
  <c r="L48" i="5" s="1"/>
  <c r="M42" i="5"/>
  <c r="M48" i="5" s="1"/>
  <c r="N42" i="5"/>
  <c r="N48" i="5" s="1"/>
  <c r="O42" i="5"/>
  <c r="O48" i="5" s="1"/>
  <c r="P42" i="5"/>
  <c r="P48" i="5" s="1"/>
  <c r="Q42" i="5"/>
  <c r="Q48" i="5" s="1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C44" i="4"/>
  <c r="E29" i="4"/>
  <c r="F29" i="4"/>
  <c r="F50" i="4" s="1"/>
  <c r="G29" i="4"/>
  <c r="H29" i="4"/>
  <c r="I29" i="4"/>
  <c r="J29" i="4"/>
  <c r="J50" i="4" s="1"/>
  <c r="K29" i="4"/>
  <c r="K50" i="4" s="1"/>
  <c r="L29" i="4"/>
  <c r="M29" i="4"/>
  <c r="N29" i="4"/>
  <c r="N50" i="4" s="1"/>
  <c r="O29" i="4"/>
  <c r="P29" i="4"/>
  <c r="C29" i="4"/>
  <c r="C50" i="4" s="1"/>
  <c r="E13" i="3"/>
  <c r="E52" i="3" s="1"/>
  <c r="F13" i="3"/>
  <c r="F52" i="3" s="1"/>
  <c r="G13" i="3"/>
  <c r="G52" i="3" s="1"/>
  <c r="H13" i="3"/>
  <c r="H52" i="3" s="1"/>
  <c r="I13" i="3"/>
  <c r="I52" i="3" s="1"/>
  <c r="J13" i="3"/>
  <c r="J52" i="3" s="1"/>
  <c r="K13" i="3"/>
  <c r="K52" i="3" s="1"/>
  <c r="L13" i="3"/>
  <c r="L52" i="3" s="1"/>
  <c r="M13" i="3"/>
  <c r="M52" i="3" s="1"/>
  <c r="N13" i="3"/>
  <c r="N52" i="3" s="1"/>
  <c r="O13" i="3"/>
  <c r="O52" i="3" s="1"/>
  <c r="P13" i="3"/>
  <c r="P52" i="3" s="1"/>
  <c r="Q13" i="3"/>
  <c r="Q52" i="3" s="1"/>
  <c r="F46" i="1"/>
  <c r="G46" i="1"/>
  <c r="H46" i="1"/>
  <c r="I46" i="1"/>
  <c r="J46" i="1"/>
  <c r="K46" i="1"/>
  <c r="L46" i="1"/>
  <c r="M46" i="1"/>
  <c r="N46" i="1"/>
  <c r="O46" i="1"/>
  <c r="P46" i="1"/>
  <c r="Q46" i="1"/>
  <c r="C52" i="1"/>
  <c r="F31" i="1"/>
  <c r="G31" i="1"/>
  <c r="G52" i="1" s="1"/>
  <c r="H31" i="1"/>
  <c r="I31" i="1"/>
  <c r="I52" i="1" s="1"/>
  <c r="J31" i="1"/>
  <c r="K31" i="1"/>
  <c r="K52" i="1" s="1"/>
  <c r="L31" i="1"/>
  <c r="M31" i="1"/>
  <c r="M52" i="1" s="1"/>
  <c r="N31" i="1"/>
  <c r="O31" i="1"/>
  <c r="O52" i="1" s="1"/>
  <c r="P31" i="1"/>
  <c r="Q31" i="1"/>
  <c r="Q52" i="1" s="1"/>
  <c r="P50" i="4" l="1"/>
  <c r="L50" i="4"/>
  <c r="H50" i="4"/>
  <c r="M50" i="4"/>
  <c r="I50" i="4"/>
  <c r="E50" i="4"/>
  <c r="O50" i="4"/>
  <c r="G50" i="4"/>
  <c r="Q50" i="4"/>
  <c r="P52" i="1"/>
  <c r="L52" i="1"/>
  <c r="H52" i="1"/>
  <c r="N52" i="1"/>
  <c r="J52" i="1"/>
  <c r="F52" i="1"/>
</calcChain>
</file>

<file path=xl/sharedStrings.xml><?xml version="1.0" encoding="utf-8"?>
<sst xmlns="http://schemas.openxmlformats.org/spreadsheetml/2006/main" count="432" uniqueCount="149">
  <si>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</si>
  <si>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</si>
  <si>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</si>
  <si>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</si>
  <si>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</si>
  <si>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</si>
  <si>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</si>
  <si>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</si>
  <si>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Минеральные вещества, мг</t>
  </si>
  <si>
    <t>Витамины, мг</t>
  </si>
  <si>
    <t>Ca</t>
  </si>
  <si>
    <t>Fe</t>
  </si>
  <si>
    <t>Mg</t>
  </si>
  <si>
    <t>P</t>
  </si>
  <si>
    <t>B1</t>
  </si>
  <si>
    <t>B2</t>
  </si>
  <si>
    <t>A(мкг)</t>
  </si>
  <si>
    <t>C</t>
  </si>
  <si>
    <t>E</t>
  </si>
  <si>
    <t>Хлеб пшеничный йодированный</t>
  </si>
  <si>
    <t>Огурец соленый</t>
  </si>
  <si>
    <t>Макаронные изделия отварные</t>
  </si>
  <si>
    <t>Хлеб ржаной</t>
  </si>
  <si>
    <t>Итого полдник</t>
  </si>
  <si>
    <t>Итого завтрак</t>
  </si>
  <si>
    <t>Поджарка из рыбы</t>
  </si>
  <si>
    <t>Напиток из плодов шиповника</t>
  </si>
  <si>
    <t>Итого обед</t>
  </si>
  <si>
    <t>Какао с молоком</t>
  </si>
  <si>
    <t>Рис припущенный с овощами</t>
  </si>
  <si>
    <t>Винегрет овощной</t>
  </si>
  <si>
    <t>Кофейный напиток с молоком</t>
  </si>
  <si>
    <t xml:space="preserve">Огурец соленый </t>
  </si>
  <si>
    <t>Салат  Здоровье</t>
  </si>
  <si>
    <t>Яйцо вареное</t>
  </si>
  <si>
    <t>Плов из  птицы</t>
  </si>
  <si>
    <t>Чай с сахаром</t>
  </si>
  <si>
    <t>Рагу из  овощей</t>
  </si>
  <si>
    <t>Чай с сахаром, лимоном</t>
  </si>
  <si>
    <t>Сыр порциями</t>
  </si>
  <si>
    <t>Сыр  порциями</t>
  </si>
  <si>
    <t>Овощи припущенные</t>
  </si>
  <si>
    <t>Молоко кипяченое</t>
  </si>
  <si>
    <t>Пюре картофельное, масло сливочное</t>
  </si>
  <si>
    <t>Ватрушка с творогом</t>
  </si>
  <si>
    <t>Корж молочный</t>
  </si>
  <si>
    <t>Кекс творожный</t>
  </si>
  <si>
    <t>Кисель из смородины свежемороженой</t>
  </si>
  <si>
    <t>Пирожное "Полет"</t>
  </si>
  <si>
    <t>Макаронные изделия отварные, масло сливочное</t>
  </si>
  <si>
    <t>Салат из белокочанной капусты с зеленым горошком</t>
  </si>
  <si>
    <t>Салат из моркови отварной</t>
  </si>
  <si>
    <t>Печень тушеная в соусе</t>
  </si>
  <si>
    <t>Компот из плодов и ягод сушеных (курага)</t>
  </si>
  <si>
    <t>Рис припущенный, масло сливочное</t>
  </si>
  <si>
    <t>Чай с сахаром, с лимоном</t>
  </si>
  <si>
    <t>Неделя: Первая                                                                        День: Вторник                                                                 Вариант № 2</t>
  </si>
  <si>
    <t>Неделя: Первая                                                                        День: Понедельник                                                            Вариант № 1</t>
  </si>
  <si>
    <t>Каша вязкая молочная с крупой  рисовой, масло сливочное</t>
  </si>
  <si>
    <t>Борщ с фасолью и картофелем,сметаной, 200/10</t>
  </si>
  <si>
    <t>Салат из свеклы с сыром</t>
  </si>
  <si>
    <t>Пельмени мясные отварные из п/ф промышленного производства, масло сливочное, 230/10</t>
  </si>
  <si>
    <t>Каша рассыпчатая  гречневая, масло сливочное, 150/5</t>
  </si>
  <si>
    <t>Каша вязкая молочнаяс крупой  рисовой, масло сливочное</t>
  </si>
  <si>
    <t>Цена</t>
  </si>
  <si>
    <t>Итого день 7-11 лет</t>
  </si>
  <si>
    <t>Итого день 12-18 лет</t>
  </si>
  <si>
    <t>Завтрак 7-11 лет</t>
  </si>
  <si>
    <t>Завтрак 12-18 лет</t>
  </si>
  <si>
    <t>Обед 7-11 лет</t>
  </si>
  <si>
    <t>Обед 12-18 лет</t>
  </si>
  <si>
    <t>Полдник 7-11 лет</t>
  </si>
  <si>
    <t>Полдник 12-18 лет</t>
  </si>
  <si>
    <t>Заведующая производством______________________________                                                                                                                                                                                Калькулятор _____________________________________</t>
  </si>
  <si>
    <t>ПРИЯТНОГО АППЕТИТА!</t>
  </si>
  <si>
    <t>Суп картофельный  с крупой с мясными фрикадельками, 250/20</t>
  </si>
  <si>
    <t xml:space="preserve">Утверждаю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</si>
  <si>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 xml:space="preserve">Утверждаю                                                                                                                Генеральный директор АО "Комбинат питания"              ______________________ Ильина И.Н.                                               </t>
  </si>
  <si>
    <t>Пельмени мясные отварные из п/ф промышленного производства, масло сливочное, 270/5</t>
  </si>
  <si>
    <t xml:space="preserve">Согласованно                                                                           Директор                                                 ____________________                                                              </t>
  </si>
  <si>
    <t xml:space="preserve">Согласованно                                                                           Директор                                       ____________________                                                              </t>
  </si>
  <si>
    <t>Сок фруктовый (розлив)</t>
  </si>
  <si>
    <t xml:space="preserve">Согласованно                                                                           Директор                                                 __________________________                                                                            </t>
  </si>
  <si>
    <t>Котлета мясная</t>
  </si>
  <si>
    <t>Сырники творожные, молоко сгущенное  200/50</t>
  </si>
  <si>
    <t>Сырники творожные, молоком сгущенным 230/50</t>
  </si>
  <si>
    <t>Биточек из птицы</t>
  </si>
  <si>
    <t>Суп картофельный с крупой и сайрой, 200/30</t>
  </si>
  <si>
    <t>Птица, тушенная в сметанном соусе</t>
  </si>
  <si>
    <t>Тефтели мясные  в соусе сметанном с томатом, 90/30</t>
  </si>
  <si>
    <t>Тефтели мясные  в соусе сметанном с томатом, 100/50</t>
  </si>
  <si>
    <t>Каша рассыпчатая  гречневая, масло сливочное, 180/5</t>
  </si>
  <si>
    <t>Суп картофельный с крупой, с мясными фрикадельками, 200/10</t>
  </si>
  <si>
    <t>Пюре картофельное, масло сливочное, 180/5</t>
  </si>
  <si>
    <t>Кисло- молочный продукт (розлив)</t>
  </si>
  <si>
    <t>Кисло-молочная продукция (розлив)</t>
  </si>
  <si>
    <t>Сосиска отварная, соус томатный, 50\50</t>
  </si>
  <si>
    <t>Рыба, запеченная в сметанном соусе</t>
  </si>
  <si>
    <t>Щи из свежей капусты, картофелем и сметаной, 250\10</t>
  </si>
  <si>
    <t>Кисло- молочный продукт  (розлив)</t>
  </si>
  <si>
    <t>Фрукты свежие (яблоко), 1 шт.</t>
  </si>
  <si>
    <t>Фрукты свежие (мандарины), 1 шт.</t>
  </si>
  <si>
    <t>Фрукты свежие (банан), 1 шт.</t>
  </si>
  <si>
    <t>Фрукты свежие(мандарин), 1 шт.</t>
  </si>
  <si>
    <t>Заведующая производством______________________________                                                                                           Калькулятор _____________________________________</t>
  </si>
  <si>
    <t>Заведующая производством______________________________                                                                                                                                            Калькулятор _____________________________________</t>
  </si>
  <si>
    <t>Заведующая производством______________________________                                                                                                                                  Калькулятор _____________________________________</t>
  </si>
  <si>
    <t>Суп картофельный с крупой и сайрой, 250/30</t>
  </si>
  <si>
    <t>Борщ с фасолью и картофелем, сметаной</t>
  </si>
  <si>
    <t>Неделя: Первая                                                                                                                                                                День:Пятница                                                                          Вариант № 5</t>
  </si>
  <si>
    <t>Неделя: Первая                                                                                             День: Суббота                                             Вариант № 6</t>
  </si>
  <si>
    <t>Кекс</t>
  </si>
  <si>
    <t xml:space="preserve">Кекс </t>
  </si>
  <si>
    <t>Итого расчетная стоимость                                                   171,96</t>
  </si>
  <si>
    <t>Итого расчетная стоимость                                                                                    149,78</t>
  </si>
  <si>
    <t>Итого расчетная стоимость                                     124,18</t>
  </si>
  <si>
    <t>Итого расчетная стоимость                                      149,26</t>
  </si>
  <si>
    <t>Итого расчетная стоимость                                                                            122,02</t>
  </si>
  <si>
    <t xml:space="preserve">Согласованн                     Директор                                      ____________________                                                              </t>
  </si>
  <si>
    <t>Итого расчетная стоимость                                                     79,99</t>
  </si>
  <si>
    <t>Итого расчетная стоимость                                            93,68</t>
  </si>
  <si>
    <t>Итого расчетная стоимость                                                   141,73</t>
  </si>
  <si>
    <t>Итого расчетная стоимость                                                                           72,47</t>
  </si>
  <si>
    <t>Итого расчетная стоимость                                                                              80,48</t>
  </si>
  <si>
    <t>Итого расчетная стоимость                                                                                 140,54</t>
  </si>
  <si>
    <t>Итого расчетная стоимость                                         75,5</t>
  </si>
  <si>
    <t>Итого расчетная стоимость                                       81,81</t>
  </si>
  <si>
    <t>итого расчетная стоимость                                               138,37</t>
  </si>
  <si>
    <t>Итого расчетная стоимость                                         157,65</t>
  </si>
  <si>
    <t>Итого расчетная стоимость                                                                         110,71</t>
  </si>
  <si>
    <t xml:space="preserve">Итого расчетная стоимость                                                                       </t>
  </si>
  <si>
    <t xml:space="preserve">Итого расчетная стоимость                                                                              </t>
  </si>
  <si>
    <t xml:space="preserve">Итого расчетная стоимость                                                                         </t>
  </si>
  <si>
    <t>МЕНЮ НА 14.03.2022</t>
  </si>
  <si>
    <t>МЕНЮ НА 15.03.2022</t>
  </si>
  <si>
    <t>Фрукты свежие (яблоко) 1 шт.</t>
  </si>
  <si>
    <t>МЕНЮ НА 16.03.2022г</t>
  </si>
  <si>
    <t>МЕНЮ НА 17.03.2022г</t>
  </si>
  <si>
    <t>МЕНЮ НА 18.03.2022г</t>
  </si>
  <si>
    <t>Неделя: Первая                                                                        День:четверг                                                  Вариант № 4</t>
  </si>
  <si>
    <t xml:space="preserve">Неделя: Первая                                                                        День: среда                                                         Вариант № 3 </t>
  </si>
  <si>
    <t>МЕНЮ НА 19.03.2022г</t>
  </si>
  <si>
    <t xml:space="preserve">Суп картофельный с бобовыми (горохом) </t>
  </si>
  <si>
    <t>суп с крупой/гречка/</t>
  </si>
  <si>
    <t>Щи из свежей капусты, картофелем , сметаной, 200/10</t>
  </si>
  <si>
    <t>Итого расчетная стоимость                                                   152,98</t>
  </si>
  <si>
    <t xml:space="preserve">Итого расчетная стоимость                                                         176,49      </t>
  </si>
  <si>
    <t>Итого расчетная стоимость                                                 120,13</t>
  </si>
  <si>
    <t>Итого расчетная стоимость                                                     136,64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</si>
</sst>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26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/>
    <xf numFmtId="0" fontId="6" fillId="0" borderId="0" xfId="0" applyFont="1" applyFill="1"/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9"/>
  <sheetViews>
    <sheetView tabSelected="1" workbookViewId="0">
      <selection activeCell="A2" sqref="A2:Q59"/>
    </sheetView>
  </sheetViews>
  <sheetFormatPr defaultRowHeight="12.75" x14ac:dyDescent="0.25"/>
  <cols>
    <col min="1" max="1" width="7" style="3" customWidth="1"/>
    <col min="2" max="2" width="27.140625" style="24" customWidth="1"/>
    <col min="3" max="3" width="6.85546875" style="29" customWidth="1"/>
    <col min="4" max="4" width="7.42578125" style="29" customWidth="1"/>
    <col min="5" max="5" width="8.42578125" style="56" customWidth="1"/>
    <col min="6" max="6" width="6.7109375" style="54" customWidth="1"/>
    <col min="7" max="7" width="5" style="54" customWidth="1"/>
    <col min="8" max="9" width="5.85546875" style="54" customWidth="1"/>
    <col min="10" max="10" width="7.7109375" style="54" customWidth="1"/>
    <col min="11" max="11" width="6.28515625" style="54" customWidth="1"/>
    <col min="12" max="12" width="6.140625" style="54" customWidth="1"/>
    <col min="13" max="13" width="5.85546875" style="54" customWidth="1"/>
    <col min="14" max="14" width="6" style="54" customWidth="1"/>
    <col min="15" max="15" width="5.42578125" style="54" customWidth="1"/>
    <col min="16" max="16" width="5.7109375" style="54" customWidth="1"/>
    <col min="17" max="17" width="5.85546875" style="54" customWidth="1"/>
    <col min="18" max="16384" width="9.140625" style="3"/>
  </cols>
  <sheetData>
    <row r="1" spans="1:17" s="2" customFormat="1" ht="61.5" customHeight="1" x14ac:dyDescent="0.25">
      <c r="A1" s="70" t="s">
        <v>133</v>
      </c>
      <c r="B1" s="70"/>
      <c r="C1" s="70"/>
      <c r="D1" s="70"/>
      <c r="E1" s="70"/>
      <c r="F1" s="70"/>
      <c r="G1" s="70"/>
      <c r="H1" s="71" t="s">
        <v>82</v>
      </c>
      <c r="I1" s="71"/>
      <c r="J1" s="71"/>
      <c r="K1" s="71" t="s">
        <v>76</v>
      </c>
      <c r="L1" s="71"/>
      <c r="M1" s="71"/>
      <c r="N1" s="71"/>
      <c r="O1" s="71"/>
      <c r="P1" s="71"/>
      <c r="Q1" s="71"/>
    </row>
    <row r="2" spans="1:17" s="53" customFormat="1" x14ac:dyDescent="0.25">
      <c r="A2" s="75" t="s">
        <v>57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11.25" x14ac:dyDescent="0.25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7" s="14" customFormat="1" ht="11.25" x14ac:dyDescent="0.25">
      <c r="A4" s="73" t="s">
        <v>0</v>
      </c>
      <c r="B4" s="73" t="s">
        <v>1</v>
      </c>
      <c r="C4" s="73" t="s">
        <v>2</v>
      </c>
      <c r="D4" s="76" t="s">
        <v>64</v>
      </c>
      <c r="E4" s="73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s="14" customFormat="1" ht="28.5" customHeight="1" x14ac:dyDescent="0.25">
      <c r="A5" s="73"/>
      <c r="B5" s="73"/>
      <c r="C5" s="73"/>
      <c r="D5" s="77"/>
      <c r="E5" s="73"/>
      <c r="F5" s="55" t="s">
        <v>4</v>
      </c>
      <c r="G5" s="55" t="s">
        <v>5</v>
      </c>
      <c r="H5" s="55" t="s">
        <v>6</v>
      </c>
      <c r="I5" s="55" t="s">
        <v>10</v>
      </c>
      <c r="J5" s="55" t="s">
        <v>11</v>
      </c>
      <c r="K5" s="55" t="s">
        <v>12</v>
      </c>
      <c r="L5" s="55" t="s">
        <v>13</v>
      </c>
      <c r="M5" s="55" t="s">
        <v>14</v>
      </c>
      <c r="N5" s="55" t="s">
        <v>15</v>
      </c>
      <c r="O5" s="55" t="s">
        <v>16</v>
      </c>
      <c r="P5" s="55" t="s">
        <v>17</v>
      </c>
      <c r="Q5" s="55" t="s">
        <v>18</v>
      </c>
    </row>
    <row r="6" spans="1:17" s="7" customFormat="1" ht="11.25" x14ac:dyDescent="0.25">
      <c r="A6" s="85" t="s">
        <v>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s="4" customFormat="1" ht="25.5" x14ac:dyDescent="0.25">
      <c r="A7" s="81"/>
      <c r="B7" s="60" t="s">
        <v>58</v>
      </c>
      <c r="C7" s="61">
        <v>255</v>
      </c>
      <c r="D7" s="62">
        <v>30.84</v>
      </c>
      <c r="E7" s="63">
        <v>216.93</v>
      </c>
      <c r="F7" s="64">
        <v>6.34</v>
      </c>
      <c r="G7" s="64">
        <v>6.78</v>
      </c>
      <c r="H7" s="64">
        <v>39.29</v>
      </c>
      <c r="I7" s="64">
        <v>40.1</v>
      </c>
      <c r="J7" s="64">
        <v>0.35</v>
      </c>
      <c r="K7" s="64">
        <v>16.739999999999998</v>
      </c>
      <c r="L7" s="64">
        <v>67.39</v>
      </c>
      <c r="M7" s="64">
        <v>0.2</v>
      </c>
      <c r="N7" s="64">
        <v>0.13</v>
      </c>
      <c r="O7" s="64">
        <v>54</v>
      </c>
      <c r="P7" s="64">
        <v>10.87</v>
      </c>
      <c r="Q7" s="64">
        <v>0.7</v>
      </c>
    </row>
    <row r="8" spans="1:17" s="4" customFormat="1" x14ac:dyDescent="0.25">
      <c r="A8" s="81"/>
      <c r="B8" s="11" t="s">
        <v>34</v>
      </c>
      <c r="C8" s="16">
        <v>50</v>
      </c>
      <c r="D8" s="32">
        <v>14.76</v>
      </c>
      <c r="E8" s="30">
        <v>62.84</v>
      </c>
      <c r="F8" s="25">
        <v>5.08</v>
      </c>
      <c r="G8" s="25">
        <v>4.5999999999999996</v>
      </c>
      <c r="H8" s="25">
        <v>0.28000000000000003</v>
      </c>
      <c r="I8" s="25">
        <v>88</v>
      </c>
      <c r="J8" s="25">
        <v>0.1</v>
      </c>
      <c r="K8" s="25">
        <v>3.7</v>
      </c>
      <c r="L8" s="25">
        <v>50</v>
      </c>
      <c r="M8" s="25">
        <v>0.03</v>
      </c>
      <c r="N8" s="25">
        <v>0.18</v>
      </c>
      <c r="O8" s="25">
        <v>55</v>
      </c>
      <c r="P8" s="25">
        <v>0.8</v>
      </c>
      <c r="Q8" s="25">
        <v>0.24</v>
      </c>
    </row>
    <row r="9" spans="1:17" s="5" customFormat="1" x14ac:dyDescent="0.2">
      <c r="A9" s="81"/>
      <c r="B9" s="11" t="s">
        <v>39</v>
      </c>
      <c r="C9" s="15">
        <v>10</v>
      </c>
      <c r="D9" s="32">
        <v>8.77</v>
      </c>
      <c r="E9" s="31">
        <v>65.72</v>
      </c>
      <c r="F9" s="26">
        <v>0.1</v>
      </c>
      <c r="G9" s="26">
        <v>7.2</v>
      </c>
      <c r="H9" s="26">
        <v>0.13</v>
      </c>
      <c r="I9" s="26">
        <v>2.4</v>
      </c>
      <c r="J9" s="26">
        <v>0</v>
      </c>
      <c r="K9" s="26">
        <v>0</v>
      </c>
      <c r="L9" s="26">
        <v>3</v>
      </c>
      <c r="M9" s="26">
        <v>0</v>
      </c>
      <c r="N9" s="26"/>
      <c r="O9" s="26">
        <v>40</v>
      </c>
      <c r="P9" s="26">
        <v>2</v>
      </c>
      <c r="Q9" s="26">
        <v>0.1</v>
      </c>
    </row>
    <row r="10" spans="1:17" s="5" customFormat="1" x14ac:dyDescent="0.2">
      <c r="A10" s="81"/>
      <c r="B10" s="11" t="s">
        <v>28</v>
      </c>
      <c r="C10" s="15">
        <v>200</v>
      </c>
      <c r="D10" s="32">
        <v>19.600000000000001</v>
      </c>
      <c r="E10" s="31">
        <v>125.11</v>
      </c>
      <c r="F10" s="26">
        <v>3.78</v>
      </c>
      <c r="G10" s="26">
        <v>0.67</v>
      </c>
      <c r="H10" s="26">
        <v>26</v>
      </c>
      <c r="I10" s="26">
        <v>133</v>
      </c>
      <c r="J10" s="26">
        <v>2</v>
      </c>
      <c r="K10" s="26">
        <v>25.56</v>
      </c>
      <c r="L10" s="26">
        <v>111.11</v>
      </c>
      <c r="M10" s="26">
        <v>0.02</v>
      </c>
      <c r="N10" s="26">
        <v>0.01</v>
      </c>
      <c r="O10" s="26">
        <v>26</v>
      </c>
      <c r="P10" s="26">
        <v>1.33</v>
      </c>
      <c r="Q10" s="26">
        <v>0</v>
      </c>
    </row>
    <row r="11" spans="1:17" s="4" customFormat="1" ht="25.5" x14ac:dyDescent="0.25">
      <c r="A11" s="82"/>
      <c r="B11" s="11" t="s">
        <v>19</v>
      </c>
      <c r="C11" s="16">
        <v>50</v>
      </c>
      <c r="D11" s="32">
        <v>4.8</v>
      </c>
      <c r="E11" s="30">
        <v>116.9</v>
      </c>
      <c r="F11" s="25">
        <v>3.95</v>
      </c>
      <c r="G11" s="25">
        <v>0.5</v>
      </c>
      <c r="H11" s="25">
        <v>18.05</v>
      </c>
      <c r="I11" s="25">
        <v>11.5</v>
      </c>
      <c r="J11" s="25">
        <v>0.55000000000000004</v>
      </c>
      <c r="K11" s="25">
        <v>16.5</v>
      </c>
      <c r="L11" s="25">
        <v>43.5</v>
      </c>
      <c r="M11" s="25">
        <v>0.05</v>
      </c>
      <c r="N11" s="25">
        <v>0.03</v>
      </c>
      <c r="O11" s="25">
        <v>0</v>
      </c>
      <c r="P11" s="25">
        <v>0</v>
      </c>
      <c r="Q11" s="25">
        <v>0.65</v>
      </c>
    </row>
    <row r="12" spans="1:17" s="4" customFormat="1" ht="11.25" x14ac:dyDescent="0.25">
      <c r="A12" s="91" t="s">
        <v>130</v>
      </c>
      <c r="B12" s="92"/>
      <c r="C12" s="67"/>
      <c r="D12" s="69">
        <f>D11+D10+D9+D8+D7</f>
        <v>78.77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8"/>
    </row>
    <row r="13" spans="1:17" s="7" customFormat="1" ht="15" customHeight="1" x14ac:dyDescent="0.25">
      <c r="A13" s="78" t="s">
        <v>24</v>
      </c>
      <c r="B13" s="79"/>
      <c r="C13" s="16">
        <f>C10+C8+C7+C11+C9</f>
        <v>565</v>
      </c>
      <c r="D13" s="16">
        <v>70</v>
      </c>
      <c r="E13" s="30">
        <f t="shared" ref="E13" si="0">E10+E8+E7+E11+E9</f>
        <v>587.5</v>
      </c>
      <c r="F13" s="27">
        <f t="shared" ref="F13:H13" si="1">F10+F8+F7+F11+F9</f>
        <v>19.25</v>
      </c>
      <c r="G13" s="27">
        <f t="shared" si="1"/>
        <v>19.75</v>
      </c>
      <c r="H13" s="27">
        <f t="shared" si="1"/>
        <v>83.749999999999986</v>
      </c>
      <c r="I13" s="27">
        <f>I10+I8+I7+I11+I9</f>
        <v>275</v>
      </c>
      <c r="J13" s="27">
        <f t="shared" ref="J13:Q13" si="2">J10+J8+J7+J11+J9</f>
        <v>3</v>
      </c>
      <c r="K13" s="27">
        <f t="shared" si="2"/>
        <v>62.5</v>
      </c>
      <c r="L13" s="27">
        <f t="shared" si="2"/>
        <v>275</v>
      </c>
      <c r="M13" s="27">
        <f t="shared" si="2"/>
        <v>0.3</v>
      </c>
      <c r="N13" s="27">
        <f t="shared" si="2"/>
        <v>0.35</v>
      </c>
      <c r="O13" s="27">
        <f t="shared" si="2"/>
        <v>175</v>
      </c>
      <c r="P13" s="27">
        <f t="shared" si="2"/>
        <v>15</v>
      </c>
      <c r="Q13" s="27">
        <f t="shared" si="2"/>
        <v>1.69</v>
      </c>
    </row>
    <row r="14" spans="1:17" s="7" customFormat="1" ht="15" customHeight="1" x14ac:dyDescent="0.25">
      <c r="A14" s="88" t="s">
        <v>68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90"/>
    </row>
    <row r="15" spans="1:17" s="4" customFormat="1" ht="25.5" x14ac:dyDescent="0.25">
      <c r="A15" s="80"/>
      <c r="B15" s="11" t="s">
        <v>63</v>
      </c>
      <c r="C15" s="15">
        <v>260</v>
      </c>
      <c r="D15" s="32">
        <v>34.14</v>
      </c>
      <c r="E15" s="31">
        <v>204.28</v>
      </c>
      <c r="F15" s="26">
        <v>6.9</v>
      </c>
      <c r="G15" s="26">
        <v>6.9</v>
      </c>
      <c r="H15" s="26">
        <v>43.27</v>
      </c>
      <c r="I15" s="26">
        <v>63.5</v>
      </c>
      <c r="J15" s="26">
        <v>0.51</v>
      </c>
      <c r="K15" s="26">
        <v>17.2</v>
      </c>
      <c r="L15" s="26">
        <v>73.989999999999995</v>
      </c>
      <c r="M15" s="26">
        <v>0.21</v>
      </c>
      <c r="N15" s="26">
        <v>0.16</v>
      </c>
      <c r="O15" s="26">
        <v>93.9</v>
      </c>
      <c r="P15" s="26">
        <v>13.12</v>
      </c>
      <c r="Q15" s="26">
        <v>0.7</v>
      </c>
    </row>
    <row r="16" spans="1:17" s="4" customFormat="1" x14ac:dyDescent="0.25">
      <c r="A16" s="81"/>
      <c r="B16" s="11" t="s">
        <v>34</v>
      </c>
      <c r="C16" s="15">
        <v>50</v>
      </c>
      <c r="D16" s="32">
        <v>14.76</v>
      </c>
      <c r="E16" s="31">
        <v>62.84</v>
      </c>
      <c r="F16" s="26">
        <v>5.08</v>
      </c>
      <c r="G16" s="26">
        <v>4.5999999999999996</v>
      </c>
      <c r="H16" s="26">
        <v>0.28000000000000003</v>
      </c>
      <c r="I16" s="26">
        <v>88</v>
      </c>
      <c r="J16" s="26">
        <v>0.1</v>
      </c>
      <c r="K16" s="26">
        <v>3.7</v>
      </c>
      <c r="L16" s="26">
        <v>50</v>
      </c>
      <c r="M16" s="26">
        <v>0.03</v>
      </c>
      <c r="N16" s="26">
        <v>0.18</v>
      </c>
      <c r="O16" s="26">
        <v>26</v>
      </c>
      <c r="P16" s="26">
        <v>0.8</v>
      </c>
      <c r="Q16" s="26">
        <v>0.24</v>
      </c>
    </row>
    <row r="17" spans="1:17" s="4" customFormat="1" x14ac:dyDescent="0.25">
      <c r="A17" s="81"/>
      <c r="B17" s="11" t="s">
        <v>39</v>
      </c>
      <c r="C17" s="15">
        <v>15</v>
      </c>
      <c r="D17" s="32">
        <v>13.15</v>
      </c>
      <c r="E17" s="31">
        <v>94.67</v>
      </c>
      <c r="F17" s="26">
        <v>1.21</v>
      </c>
      <c r="G17" s="26">
        <v>8.67</v>
      </c>
      <c r="H17" s="26">
        <v>0.53</v>
      </c>
      <c r="I17" s="26">
        <v>3</v>
      </c>
      <c r="J17" s="26">
        <v>0</v>
      </c>
      <c r="K17" s="26">
        <v>0</v>
      </c>
      <c r="L17" s="26">
        <v>4</v>
      </c>
      <c r="M17" s="26">
        <v>0</v>
      </c>
      <c r="N17" s="26">
        <v>0</v>
      </c>
      <c r="O17" s="26">
        <v>79.099999999999994</v>
      </c>
      <c r="P17" s="26">
        <v>2.25</v>
      </c>
      <c r="Q17" s="26">
        <v>0.1</v>
      </c>
    </row>
    <row r="18" spans="1:17" s="5" customFormat="1" x14ac:dyDescent="0.2">
      <c r="A18" s="81"/>
      <c r="B18" s="11" t="s">
        <v>28</v>
      </c>
      <c r="C18" s="15">
        <v>200</v>
      </c>
      <c r="D18" s="32">
        <v>19.600000000000001</v>
      </c>
      <c r="E18" s="31">
        <v>125.11</v>
      </c>
      <c r="F18" s="26">
        <v>3.78</v>
      </c>
      <c r="G18" s="26">
        <v>0.67</v>
      </c>
      <c r="H18" s="26">
        <v>26</v>
      </c>
      <c r="I18" s="26">
        <v>133</v>
      </c>
      <c r="J18" s="26">
        <v>2</v>
      </c>
      <c r="K18" s="26">
        <v>25.56</v>
      </c>
      <c r="L18" s="26">
        <v>111.11</v>
      </c>
      <c r="M18" s="26">
        <v>0.02</v>
      </c>
      <c r="N18" s="26">
        <v>0.01</v>
      </c>
      <c r="O18" s="26">
        <v>26</v>
      </c>
      <c r="P18" s="26">
        <v>1.33</v>
      </c>
      <c r="Q18" s="26">
        <v>0</v>
      </c>
    </row>
    <row r="19" spans="1:17" s="4" customFormat="1" ht="25.5" x14ac:dyDescent="0.25">
      <c r="A19" s="82"/>
      <c r="B19" s="11" t="s">
        <v>19</v>
      </c>
      <c r="C19" s="15">
        <v>70</v>
      </c>
      <c r="D19" s="32">
        <v>6.72</v>
      </c>
      <c r="E19" s="31">
        <v>193.1</v>
      </c>
      <c r="F19" s="26">
        <v>5.53</v>
      </c>
      <c r="G19" s="26">
        <v>2.16</v>
      </c>
      <c r="H19" s="26">
        <v>25.67</v>
      </c>
      <c r="I19" s="26">
        <v>12.5</v>
      </c>
      <c r="J19" s="26">
        <v>1.89</v>
      </c>
      <c r="K19" s="26">
        <v>28.54</v>
      </c>
      <c r="L19" s="26">
        <v>60.9</v>
      </c>
      <c r="M19" s="26">
        <v>0.09</v>
      </c>
      <c r="N19" s="26">
        <v>0.05</v>
      </c>
      <c r="O19" s="26">
        <v>0</v>
      </c>
      <c r="P19" s="26">
        <v>0</v>
      </c>
      <c r="Q19" s="26">
        <v>0.91</v>
      </c>
    </row>
    <row r="20" spans="1:17" s="4" customFormat="1" ht="11.25" x14ac:dyDescent="0.25">
      <c r="A20" s="66" t="s">
        <v>131</v>
      </c>
      <c r="B20" s="67"/>
      <c r="C20" s="67"/>
      <c r="D20" s="69">
        <f>D19+D18+D17+D16+D15</f>
        <v>88.37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8"/>
    </row>
    <row r="21" spans="1:17" s="7" customFormat="1" ht="15" customHeight="1" x14ac:dyDescent="0.25">
      <c r="A21" s="78" t="s">
        <v>24</v>
      </c>
      <c r="B21" s="79"/>
      <c r="C21" s="15">
        <f>C18+C16+C15+C19+C17</f>
        <v>595</v>
      </c>
      <c r="D21" s="15">
        <v>70</v>
      </c>
      <c r="E21" s="31">
        <f>E18+E16+E15+E19+E17</f>
        <v>680</v>
      </c>
      <c r="F21" s="45">
        <f t="shared" ref="F21:Q21" si="3">F18+F16+F15+F19+F17</f>
        <v>22.5</v>
      </c>
      <c r="G21" s="45">
        <f t="shared" si="3"/>
        <v>23</v>
      </c>
      <c r="H21" s="45">
        <f t="shared" si="3"/>
        <v>95.750000000000014</v>
      </c>
      <c r="I21" s="45">
        <f t="shared" si="3"/>
        <v>300</v>
      </c>
      <c r="J21" s="45">
        <f t="shared" si="3"/>
        <v>4.5</v>
      </c>
      <c r="K21" s="45">
        <f t="shared" si="3"/>
        <v>75</v>
      </c>
      <c r="L21" s="45">
        <f t="shared" si="3"/>
        <v>300</v>
      </c>
      <c r="M21" s="45">
        <f t="shared" si="3"/>
        <v>0.35</v>
      </c>
      <c r="N21" s="45">
        <f t="shared" si="3"/>
        <v>0.39999999999999997</v>
      </c>
      <c r="O21" s="45">
        <f t="shared" si="3"/>
        <v>225</v>
      </c>
      <c r="P21" s="45">
        <f t="shared" si="3"/>
        <v>17.5</v>
      </c>
      <c r="Q21" s="45">
        <f t="shared" si="3"/>
        <v>1.9500000000000002</v>
      </c>
    </row>
    <row r="22" spans="1:17" s="7" customFormat="1" ht="15" customHeight="1" x14ac:dyDescent="0.25">
      <c r="A22" s="88" t="s">
        <v>69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90"/>
    </row>
    <row r="23" spans="1:17" s="4" customFormat="1" x14ac:dyDescent="0.25">
      <c r="A23" s="80"/>
      <c r="B23" s="11" t="s">
        <v>20</v>
      </c>
      <c r="C23" s="16">
        <v>60</v>
      </c>
      <c r="D23" s="32">
        <v>18.53</v>
      </c>
      <c r="E23" s="30">
        <v>6</v>
      </c>
      <c r="F23" s="25">
        <v>0.6</v>
      </c>
      <c r="G23" s="25">
        <v>0.06</v>
      </c>
      <c r="H23" s="25">
        <v>0.9</v>
      </c>
      <c r="I23" s="25">
        <v>33.9</v>
      </c>
      <c r="J23" s="25">
        <v>0</v>
      </c>
      <c r="K23" s="25">
        <v>7.7</v>
      </c>
      <c r="L23" s="25">
        <v>13</v>
      </c>
      <c r="M23" s="25">
        <v>0.06</v>
      </c>
      <c r="N23" s="25">
        <v>0.06</v>
      </c>
      <c r="O23" s="25">
        <v>23</v>
      </c>
      <c r="P23" s="25">
        <v>1.8</v>
      </c>
      <c r="Q23" s="25">
        <v>0.3</v>
      </c>
    </row>
    <row r="24" spans="1:17" s="4" customFormat="1" ht="25.5" x14ac:dyDescent="0.25">
      <c r="A24" s="81"/>
      <c r="B24" s="11" t="s">
        <v>87</v>
      </c>
      <c r="C24" s="16">
        <v>230</v>
      </c>
      <c r="D24" s="32">
        <v>20.28</v>
      </c>
      <c r="E24" s="30">
        <v>94.4</v>
      </c>
      <c r="F24" s="25">
        <v>1.4</v>
      </c>
      <c r="G24" s="25">
        <v>4</v>
      </c>
      <c r="H24" s="25">
        <v>10.3</v>
      </c>
      <c r="I24" s="25">
        <v>113.9</v>
      </c>
      <c r="J24" s="25">
        <v>0.7</v>
      </c>
      <c r="K24" s="25">
        <v>17.7</v>
      </c>
      <c r="L24" s="25">
        <v>80.400000000000006</v>
      </c>
      <c r="M24" s="25">
        <v>0.06</v>
      </c>
      <c r="N24" s="25">
        <v>0.04</v>
      </c>
      <c r="O24" s="25">
        <v>34</v>
      </c>
      <c r="P24" s="25">
        <v>10.5</v>
      </c>
      <c r="Q24" s="25">
        <v>0.8</v>
      </c>
    </row>
    <row r="25" spans="1:17" s="4" customFormat="1" ht="25.5" x14ac:dyDescent="0.25">
      <c r="A25" s="81"/>
      <c r="B25" s="11" t="s">
        <v>88</v>
      </c>
      <c r="C25" s="16">
        <v>100</v>
      </c>
      <c r="D25" s="32">
        <v>53.32</v>
      </c>
      <c r="E25" s="30">
        <v>265.83999999999997</v>
      </c>
      <c r="F25" s="25">
        <v>15.59</v>
      </c>
      <c r="G25" s="25">
        <v>17.309999999999999</v>
      </c>
      <c r="H25" s="25">
        <v>27.57</v>
      </c>
      <c r="I25" s="25">
        <v>181.3</v>
      </c>
      <c r="J25" s="25">
        <v>1.05</v>
      </c>
      <c r="K25" s="25">
        <v>22.4</v>
      </c>
      <c r="L25" s="25">
        <v>153</v>
      </c>
      <c r="M25" s="25">
        <v>0.18</v>
      </c>
      <c r="N25" s="25">
        <v>0.25</v>
      </c>
      <c r="O25" s="25">
        <v>99.4</v>
      </c>
      <c r="P25" s="25">
        <v>0.1</v>
      </c>
      <c r="Q25" s="25">
        <v>0.33</v>
      </c>
    </row>
    <row r="26" spans="1:17" s="4" customFormat="1" ht="25.5" x14ac:dyDescent="0.25">
      <c r="A26" s="81"/>
      <c r="B26" s="11" t="s">
        <v>21</v>
      </c>
      <c r="C26" s="16">
        <v>150</v>
      </c>
      <c r="D26" s="32">
        <v>9.8000000000000007</v>
      </c>
      <c r="E26" s="30">
        <v>225.7</v>
      </c>
      <c r="F26" s="25">
        <v>5.4</v>
      </c>
      <c r="G26" s="25">
        <v>5.7</v>
      </c>
      <c r="H26" s="25">
        <v>31.5</v>
      </c>
      <c r="I26" s="25">
        <v>12.1</v>
      </c>
      <c r="J26" s="25">
        <v>0.8</v>
      </c>
      <c r="K26" s="25">
        <v>8.1</v>
      </c>
      <c r="L26" s="25">
        <v>67.5</v>
      </c>
      <c r="M26" s="25">
        <v>0.05</v>
      </c>
      <c r="N26" s="25">
        <v>0.06</v>
      </c>
      <c r="O26" s="25">
        <v>88.6</v>
      </c>
      <c r="P26" s="25">
        <v>0</v>
      </c>
      <c r="Q26" s="25">
        <v>1.95</v>
      </c>
    </row>
    <row r="27" spans="1:17" s="5" customFormat="1" x14ac:dyDescent="0.2">
      <c r="A27" s="81"/>
      <c r="B27" s="11" t="s">
        <v>81</v>
      </c>
      <c r="C27" s="15">
        <v>200</v>
      </c>
      <c r="D27" s="32">
        <v>15</v>
      </c>
      <c r="E27" s="31">
        <v>114.8</v>
      </c>
      <c r="F27" s="26">
        <v>0.7</v>
      </c>
      <c r="G27" s="26">
        <v>0.05</v>
      </c>
      <c r="H27" s="26">
        <v>27.6</v>
      </c>
      <c r="I27" s="26">
        <v>32.299999999999997</v>
      </c>
      <c r="J27" s="26">
        <v>0.5</v>
      </c>
      <c r="K27" s="26">
        <v>17.5</v>
      </c>
      <c r="L27" s="26">
        <v>21.9</v>
      </c>
      <c r="M27" s="26">
        <v>0.01</v>
      </c>
      <c r="N27" s="26">
        <v>0.03</v>
      </c>
      <c r="O27" s="26">
        <v>0</v>
      </c>
      <c r="P27" s="26">
        <v>8.6</v>
      </c>
      <c r="Q27" s="26">
        <v>0.4</v>
      </c>
    </row>
    <row r="28" spans="1:17" s="4" customFormat="1" ht="25.5" x14ac:dyDescent="0.25">
      <c r="A28" s="81"/>
      <c r="B28" s="11" t="s">
        <v>19</v>
      </c>
      <c r="C28" s="16">
        <v>20</v>
      </c>
      <c r="D28" s="32">
        <v>1.92</v>
      </c>
      <c r="E28" s="30">
        <v>46.76</v>
      </c>
      <c r="F28" s="25">
        <v>1.58</v>
      </c>
      <c r="G28" s="25">
        <v>0.2</v>
      </c>
      <c r="H28" s="25">
        <v>9.66</v>
      </c>
      <c r="I28" s="25">
        <v>4.5999999999999996</v>
      </c>
      <c r="J28" s="25">
        <v>0.22</v>
      </c>
      <c r="K28" s="25">
        <v>6.6</v>
      </c>
      <c r="L28" s="25">
        <v>17.399999999999999</v>
      </c>
      <c r="M28" s="25">
        <v>0.02</v>
      </c>
      <c r="N28" s="25">
        <v>0.01</v>
      </c>
      <c r="O28" s="25">
        <v>0</v>
      </c>
      <c r="P28" s="25">
        <v>0</v>
      </c>
      <c r="Q28" s="25">
        <v>0.26</v>
      </c>
    </row>
    <row r="29" spans="1:17" s="4" customFormat="1" x14ac:dyDescent="0.25">
      <c r="A29" s="82"/>
      <c r="B29" s="11" t="s">
        <v>22</v>
      </c>
      <c r="C29" s="16">
        <v>30</v>
      </c>
      <c r="D29" s="32">
        <v>2.88</v>
      </c>
      <c r="E29" s="30">
        <v>69</v>
      </c>
      <c r="F29" s="25">
        <v>1.68</v>
      </c>
      <c r="G29" s="25">
        <v>0.33</v>
      </c>
      <c r="H29" s="25">
        <v>9.7200000000000006</v>
      </c>
      <c r="I29" s="25">
        <v>6.9</v>
      </c>
      <c r="J29" s="25">
        <v>0.93</v>
      </c>
      <c r="K29" s="25">
        <v>7.5</v>
      </c>
      <c r="L29" s="25">
        <v>31.8</v>
      </c>
      <c r="M29" s="25">
        <v>0.04</v>
      </c>
      <c r="N29" s="25">
        <v>0.04</v>
      </c>
      <c r="O29" s="25">
        <v>0</v>
      </c>
      <c r="P29" s="25">
        <v>0</v>
      </c>
      <c r="Q29" s="25">
        <v>0.27</v>
      </c>
    </row>
    <row r="30" spans="1:17" s="4" customFormat="1" ht="11.25" x14ac:dyDescent="0.25">
      <c r="A30" s="66" t="s">
        <v>130</v>
      </c>
      <c r="B30" s="67"/>
      <c r="C30" s="67"/>
      <c r="D30" s="69">
        <f>D29+D27+D28+D26+D25+D24+D23</f>
        <v>121.73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8"/>
    </row>
    <row r="31" spans="1:17" s="7" customFormat="1" ht="15" customHeight="1" x14ac:dyDescent="0.25">
      <c r="A31" s="78" t="s">
        <v>27</v>
      </c>
      <c r="B31" s="79"/>
      <c r="C31" s="16">
        <f>C29+C28+C27+C26+C25+C24+C23</f>
        <v>790</v>
      </c>
      <c r="D31" s="16">
        <v>120</v>
      </c>
      <c r="E31" s="30">
        <f t="shared" ref="E31" si="4">E29+E28+E27+E26+E25+E24+E23</f>
        <v>822.49999999999989</v>
      </c>
      <c r="F31" s="27">
        <f t="shared" ref="F31:Q31" si="5">F29+F28+F27+F26+F25+F24+F23</f>
        <v>26.95</v>
      </c>
      <c r="G31" s="27">
        <f t="shared" si="5"/>
        <v>27.65</v>
      </c>
      <c r="H31" s="27">
        <f t="shared" si="5"/>
        <v>117.25000000000001</v>
      </c>
      <c r="I31" s="27">
        <f t="shared" si="5"/>
        <v>385</v>
      </c>
      <c r="J31" s="27">
        <f t="shared" si="5"/>
        <v>4.2</v>
      </c>
      <c r="K31" s="27">
        <f t="shared" si="5"/>
        <v>87.5</v>
      </c>
      <c r="L31" s="27">
        <f t="shared" si="5"/>
        <v>385</v>
      </c>
      <c r="M31" s="27">
        <f t="shared" si="5"/>
        <v>0.42</v>
      </c>
      <c r="N31" s="27">
        <f t="shared" si="5"/>
        <v>0.49</v>
      </c>
      <c r="O31" s="27">
        <f t="shared" si="5"/>
        <v>245</v>
      </c>
      <c r="P31" s="27">
        <f t="shared" si="5"/>
        <v>21</v>
      </c>
      <c r="Q31" s="27">
        <f t="shared" si="5"/>
        <v>4.3099999999999996</v>
      </c>
    </row>
    <row r="32" spans="1:17" s="7" customFormat="1" ht="15" customHeight="1" x14ac:dyDescent="0.25">
      <c r="A32" s="88" t="s">
        <v>70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90"/>
    </row>
    <row r="33" spans="1:17" s="4" customFormat="1" x14ac:dyDescent="0.25">
      <c r="A33" s="80"/>
      <c r="B33" s="11" t="s">
        <v>20</v>
      </c>
      <c r="C33" s="15">
        <v>100</v>
      </c>
      <c r="D33" s="32">
        <v>30.89</v>
      </c>
      <c r="E33" s="31">
        <v>15</v>
      </c>
      <c r="F33" s="26">
        <v>1.2</v>
      </c>
      <c r="G33" s="26">
        <v>0.12</v>
      </c>
      <c r="H33" s="26">
        <v>1.8</v>
      </c>
      <c r="I33" s="26">
        <v>24</v>
      </c>
      <c r="J33" s="26">
        <v>0</v>
      </c>
      <c r="K33" s="26">
        <v>4.5</v>
      </c>
      <c r="L33" s="26">
        <v>19</v>
      </c>
      <c r="M33" s="26">
        <v>0.12</v>
      </c>
      <c r="N33" s="26">
        <v>0.12</v>
      </c>
      <c r="O33" s="26">
        <v>24</v>
      </c>
      <c r="P33" s="26">
        <v>3.5</v>
      </c>
      <c r="Q33" s="26">
        <v>1.8</v>
      </c>
    </row>
    <row r="34" spans="1:17" s="4" customFormat="1" ht="25.5" x14ac:dyDescent="0.25">
      <c r="A34" s="81"/>
      <c r="B34" s="11" t="s">
        <v>107</v>
      </c>
      <c r="C34" s="15">
        <v>280</v>
      </c>
      <c r="D34" s="32">
        <v>22.87</v>
      </c>
      <c r="E34" s="31">
        <v>129.21</v>
      </c>
      <c r="F34" s="26">
        <v>2.6</v>
      </c>
      <c r="G34" s="26">
        <v>6.87</v>
      </c>
      <c r="H34" s="26">
        <v>8.59</v>
      </c>
      <c r="I34" s="26">
        <v>110.77</v>
      </c>
      <c r="J34" s="26">
        <v>1.78</v>
      </c>
      <c r="K34" s="26">
        <v>20.399999999999999</v>
      </c>
      <c r="L34" s="26">
        <v>65.75</v>
      </c>
      <c r="M34" s="26">
        <v>0.04</v>
      </c>
      <c r="N34" s="26">
        <v>0.05</v>
      </c>
      <c r="O34" s="26">
        <v>70.11</v>
      </c>
      <c r="P34" s="26">
        <v>20.3</v>
      </c>
      <c r="Q34" s="26">
        <v>0.5</v>
      </c>
    </row>
    <row r="35" spans="1:17" s="4" customFormat="1" ht="25.5" x14ac:dyDescent="0.25">
      <c r="A35" s="81"/>
      <c r="B35" s="11" t="s">
        <v>88</v>
      </c>
      <c r="C35" s="15">
        <v>100</v>
      </c>
      <c r="D35" s="32">
        <v>53.32</v>
      </c>
      <c r="E35" s="31">
        <v>265.83999999999997</v>
      </c>
      <c r="F35" s="26">
        <v>15.59</v>
      </c>
      <c r="G35" s="26">
        <v>17.309999999999999</v>
      </c>
      <c r="H35" s="26">
        <v>27.57</v>
      </c>
      <c r="I35" s="26">
        <v>181.3</v>
      </c>
      <c r="J35" s="26">
        <v>1.05</v>
      </c>
      <c r="K35" s="26">
        <v>22.4</v>
      </c>
      <c r="L35" s="26">
        <v>153</v>
      </c>
      <c r="M35" s="26">
        <v>0.18</v>
      </c>
      <c r="N35" s="26">
        <v>0.25</v>
      </c>
      <c r="O35" s="26">
        <v>99.4</v>
      </c>
      <c r="P35" s="26">
        <v>0.1</v>
      </c>
      <c r="Q35" s="26">
        <v>0.33</v>
      </c>
    </row>
    <row r="36" spans="1:17" s="4" customFormat="1" ht="25.5" x14ac:dyDescent="0.25">
      <c r="A36" s="81"/>
      <c r="B36" s="11" t="s">
        <v>21</v>
      </c>
      <c r="C36" s="15">
        <v>180</v>
      </c>
      <c r="D36" s="32">
        <v>11.8</v>
      </c>
      <c r="E36" s="31">
        <v>248.92</v>
      </c>
      <c r="F36" s="26">
        <v>5.59</v>
      </c>
      <c r="G36" s="26">
        <v>7</v>
      </c>
      <c r="H36" s="26">
        <v>37.799999999999997</v>
      </c>
      <c r="I36" s="26">
        <v>52.94</v>
      </c>
      <c r="J36" s="26">
        <v>1.0900000000000001</v>
      </c>
      <c r="K36" s="26">
        <v>12.95</v>
      </c>
      <c r="L36" s="26">
        <v>81.25</v>
      </c>
      <c r="M36" s="26">
        <v>0.05</v>
      </c>
      <c r="N36" s="26">
        <v>0.04</v>
      </c>
      <c r="O36" s="26">
        <v>121.46</v>
      </c>
      <c r="P36" s="26">
        <v>0</v>
      </c>
      <c r="Q36" s="26">
        <v>1.35</v>
      </c>
    </row>
    <row r="37" spans="1:17" s="5" customFormat="1" x14ac:dyDescent="0.2">
      <c r="A37" s="81"/>
      <c r="B37" s="11" t="s">
        <v>81</v>
      </c>
      <c r="C37" s="15">
        <v>200</v>
      </c>
      <c r="D37" s="32">
        <v>15</v>
      </c>
      <c r="E37" s="31">
        <v>114.8</v>
      </c>
      <c r="F37" s="26">
        <v>0.7</v>
      </c>
      <c r="G37" s="26">
        <v>0.05</v>
      </c>
      <c r="H37" s="26">
        <v>27.6</v>
      </c>
      <c r="I37" s="26">
        <v>32.299999999999997</v>
      </c>
      <c r="J37" s="26">
        <v>0.5</v>
      </c>
      <c r="K37" s="26">
        <v>17.5</v>
      </c>
      <c r="L37" s="26">
        <v>21.9</v>
      </c>
      <c r="M37" s="26">
        <v>0.01</v>
      </c>
      <c r="N37" s="26">
        <v>0.03</v>
      </c>
      <c r="O37" s="26">
        <v>0</v>
      </c>
      <c r="P37" s="26">
        <v>0.6</v>
      </c>
      <c r="Q37" s="26">
        <v>0.4</v>
      </c>
    </row>
    <row r="38" spans="1:17" s="4" customFormat="1" ht="25.5" x14ac:dyDescent="0.25">
      <c r="A38" s="81"/>
      <c r="B38" s="11" t="s">
        <v>19</v>
      </c>
      <c r="C38" s="15">
        <v>30</v>
      </c>
      <c r="D38" s="32">
        <v>2.88</v>
      </c>
      <c r="E38" s="31">
        <v>76.23</v>
      </c>
      <c r="F38" s="26">
        <v>2.37</v>
      </c>
      <c r="G38" s="26">
        <v>0.3</v>
      </c>
      <c r="H38" s="26">
        <v>14.49</v>
      </c>
      <c r="I38" s="26">
        <v>7.19</v>
      </c>
      <c r="J38" s="26">
        <v>0.33</v>
      </c>
      <c r="K38" s="26">
        <v>9.9</v>
      </c>
      <c r="L38" s="26">
        <v>26.1</v>
      </c>
      <c r="M38" s="26">
        <v>0.03</v>
      </c>
      <c r="N38" s="26">
        <v>0.05</v>
      </c>
      <c r="O38" s="26">
        <v>0</v>
      </c>
      <c r="P38" s="26">
        <v>0</v>
      </c>
      <c r="Q38" s="26">
        <v>0.39</v>
      </c>
    </row>
    <row r="39" spans="1:17" s="4" customFormat="1" x14ac:dyDescent="0.25">
      <c r="A39" s="82"/>
      <c r="B39" s="11" t="s">
        <v>22</v>
      </c>
      <c r="C39" s="15">
        <v>50</v>
      </c>
      <c r="D39" s="32">
        <v>4.8</v>
      </c>
      <c r="E39" s="31">
        <v>115</v>
      </c>
      <c r="F39" s="26">
        <v>3.45</v>
      </c>
      <c r="G39" s="26">
        <v>0.55000000000000004</v>
      </c>
      <c r="H39" s="26">
        <v>16.2</v>
      </c>
      <c r="I39" s="26">
        <v>11.5</v>
      </c>
      <c r="J39" s="26">
        <v>1.55</v>
      </c>
      <c r="K39" s="26">
        <v>17.350000000000001</v>
      </c>
      <c r="L39" s="26">
        <v>53</v>
      </c>
      <c r="M39" s="26">
        <v>0.06</v>
      </c>
      <c r="N39" s="26">
        <v>0.06</v>
      </c>
      <c r="O39" s="26">
        <v>0</v>
      </c>
      <c r="P39" s="26">
        <v>0</v>
      </c>
      <c r="Q39" s="26">
        <v>0.45</v>
      </c>
    </row>
    <row r="40" spans="1:17" s="4" customFormat="1" ht="11.25" x14ac:dyDescent="0.25">
      <c r="A40" s="66" t="s">
        <v>132</v>
      </c>
      <c r="B40" s="67"/>
      <c r="C40" s="67"/>
      <c r="D40" s="69">
        <f>D39+D38+D37+D36+D35+D34+D33</f>
        <v>141.56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8"/>
    </row>
    <row r="41" spans="1:17" s="7" customFormat="1" ht="15" customHeight="1" x14ac:dyDescent="0.25">
      <c r="A41" s="78" t="s">
        <v>27</v>
      </c>
      <c r="B41" s="79"/>
      <c r="C41" s="15">
        <f>C39+C38+C37+C36+C35+C34+C33</f>
        <v>940</v>
      </c>
      <c r="D41" s="15">
        <v>120</v>
      </c>
      <c r="E41" s="31">
        <f t="shared" ref="E41" si="6">E39+E38+E37+E36+E35+E34+E33</f>
        <v>965</v>
      </c>
      <c r="F41" s="45">
        <f t="shared" ref="F41:Q41" si="7">F39+F38+F37+F36+F35+F34+F33</f>
        <v>31.5</v>
      </c>
      <c r="G41" s="45">
        <f t="shared" si="7"/>
        <v>32.199999999999996</v>
      </c>
      <c r="H41" s="45">
        <f t="shared" si="7"/>
        <v>134.05000000000001</v>
      </c>
      <c r="I41" s="45">
        <f t="shared" si="7"/>
        <v>420</v>
      </c>
      <c r="J41" s="45">
        <f t="shared" si="7"/>
        <v>6.3</v>
      </c>
      <c r="K41" s="45">
        <f t="shared" si="7"/>
        <v>105</v>
      </c>
      <c r="L41" s="45">
        <f t="shared" si="7"/>
        <v>420</v>
      </c>
      <c r="M41" s="45">
        <f t="shared" si="7"/>
        <v>0.48999999999999994</v>
      </c>
      <c r="N41" s="45">
        <f t="shared" si="7"/>
        <v>0.60000000000000009</v>
      </c>
      <c r="O41" s="45">
        <f t="shared" si="7"/>
        <v>314.97000000000003</v>
      </c>
      <c r="P41" s="45">
        <f t="shared" si="7"/>
        <v>24.5</v>
      </c>
      <c r="Q41" s="45">
        <f t="shared" si="7"/>
        <v>5.2200000000000006</v>
      </c>
    </row>
    <row r="42" spans="1:17" s="7" customFormat="1" ht="15" customHeight="1" x14ac:dyDescent="0.25">
      <c r="A42" s="88" t="s">
        <v>71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90"/>
    </row>
    <row r="43" spans="1:17" s="4" customFormat="1" x14ac:dyDescent="0.25">
      <c r="A43" s="80"/>
      <c r="B43" s="11" t="s">
        <v>42</v>
      </c>
      <c r="C43" s="16">
        <v>180</v>
      </c>
      <c r="D43" s="32">
        <v>24.6</v>
      </c>
      <c r="E43" s="30">
        <v>75</v>
      </c>
      <c r="F43" s="25">
        <v>0.9</v>
      </c>
      <c r="G43" s="25">
        <v>0</v>
      </c>
      <c r="H43" s="25">
        <v>5</v>
      </c>
      <c r="I43" s="25">
        <v>38</v>
      </c>
      <c r="J43" s="25">
        <v>0.5</v>
      </c>
      <c r="K43" s="25">
        <v>7.2</v>
      </c>
      <c r="L43" s="25">
        <v>32.6</v>
      </c>
      <c r="M43" s="25">
        <v>0.02</v>
      </c>
      <c r="N43" s="25">
        <v>0.06</v>
      </c>
      <c r="O43" s="25">
        <v>27</v>
      </c>
      <c r="P43" s="25">
        <v>3.3</v>
      </c>
      <c r="Q43" s="25">
        <v>0.2</v>
      </c>
    </row>
    <row r="44" spans="1:17" s="4" customFormat="1" x14ac:dyDescent="0.25">
      <c r="A44" s="81"/>
      <c r="B44" s="11" t="s">
        <v>100</v>
      </c>
      <c r="C44" s="16">
        <v>125</v>
      </c>
      <c r="D44" s="32">
        <v>19.399999999999999</v>
      </c>
      <c r="E44" s="30">
        <v>47</v>
      </c>
      <c r="F44" s="25">
        <v>0.4</v>
      </c>
      <c r="G44" s="25">
        <v>0.4</v>
      </c>
      <c r="H44" s="25">
        <v>3.8</v>
      </c>
      <c r="I44" s="25">
        <v>33.4</v>
      </c>
      <c r="J44" s="25">
        <v>0.6</v>
      </c>
      <c r="K44" s="25">
        <v>7</v>
      </c>
      <c r="L44" s="25">
        <v>21</v>
      </c>
      <c r="M44" s="25">
        <v>0.03</v>
      </c>
      <c r="N44" s="25">
        <v>0.02</v>
      </c>
      <c r="O44" s="25">
        <v>25</v>
      </c>
      <c r="P44" s="25">
        <v>2.6</v>
      </c>
      <c r="Q44" s="25">
        <v>0.16</v>
      </c>
    </row>
    <row r="45" spans="1:17" s="4" customFormat="1" x14ac:dyDescent="0.25">
      <c r="A45" s="82"/>
      <c r="B45" s="11" t="s">
        <v>111</v>
      </c>
      <c r="C45" s="16">
        <v>50</v>
      </c>
      <c r="D45" s="32">
        <v>26</v>
      </c>
      <c r="E45" s="30">
        <v>113</v>
      </c>
      <c r="F45" s="25">
        <v>6.4</v>
      </c>
      <c r="G45" s="25">
        <v>7.5</v>
      </c>
      <c r="H45" s="25">
        <v>24.7</v>
      </c>
      <c r="I45" s="25">
        <v>38.6</v>
      </c>
      <c r="J45" s="25">
        <v>0.1</v>
      </c>
      <c r="K45" s="25">
        <v>10.8</v>
      </c>
      <c r="L45" s="25">
        <v>56.4</v>
      </c>
      <c r="M45" s="25">
        <v>7.0000000000000007E-2</v>
      </c>
      <c r="N45" s="25">
        <v>0.06</v>
      </c>
      <c r="O45" s="25">
        <v>18</v>
      </c>
      <c r="P45" s="25">
        <v>0.1</v>
      </c>
      <c r="Q45" s="25">
        <v>1.2</v>
      </c>
    </row>
    <row r="46" spans="1:17" s="7" customFormat="1" ht="15" customHeight="1" x14ac:dyDescent="0.25">
      <c r="A46" s="78" t="s">
        <v>23</v>
      </c>
      <c r="B46" s="79"/>
      <c r="C46" s="16">
        <f>C45+C44+C43</f>
        <v>355</v>
      </c>
      <c r="D46" s="32">
        <f>D45+D44+D43</f>
        <v>70</v>
      </c>
      <c r="E46" s="30">
        <f t="shared" ref="E46" si="8">E45+E44+E43</f>
        <v>235</v>
      </c>
      <c r="F46" s="27">
        <f t="shared" ref="F46:Q46" si="9">F45+F44+F43</f>
        <v>7.7000000000000011</v>
      </c>
      <c r="G46" s="27">
        <f t="shared" si="9"/>
        <v>7.9</v>
      </c>
      <c r="H46" s="27">
        <f t="shared" si="9"/>
        <v>33.5</v>
      </c>
      <c r="I46" s="27">
        <f t="shared" si="9"/>
        <v>110</v>
      </c>
      <c r="J46" s="27">
        <f t="shared" si="9"/>
        <v>1.2</v>
      </c>
      <c r="K46" s="27">
        <f t="shared" si="9"/>
        <v>25</v>
      </c>
      <c r="L46" s="27">
        <f t="shared" si="9"/>
        <v>110</v>
      </c>
      <c r="M46" s="27">
        <f t="shared" si="9"/>
        <v>0.12000000000000001</v>
      </c>
      <c r="N46" s="27">
        <f t="shared" si="9"/>
        <v>0.14000000000000001</v>
      </c>
      <c r="O46" s="27">
        <f t="shared" si="9"/>
        <v>70</v>
      </c>
      <c r="P46" s="27">
        <f t="shared" si="9"/>
        <v>6</v>
      </c>
      <c r="Q46" s="27">
        <f t="shared" si="9"/>
        <v>1.5599999999999998</v>
      </c>
    </row>
    <row r="47" spans="1:17" s="7" customFormat="1" ht="15" customHeight="1" x14ac:dyDescent="0.25">
      <c r="A47" s="88" t="s">
        <v>72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90"/>
    </row>
    <row r="48" spans="1:17" s="4" customFormat="1" x14ac:dyDescent="0.25">
      <c r="A48" s="80"/>
      <c r="B48" s="11" t="s">
        <v>42</v>
      </c>
      <c r="C48" s="15">
        <v>200</v>
      </c>
      <c r="D48" s="32">
        <v>27.5</v>
      </c>
      <c r="E48" s="31">
        <v>99</v>
      </c>
      <c r="F48" s="26">
        <v>2.2000000000000002</v>
      </c>
      <c r="G48" s="26">
        <v>1.3</v>
      </c>
      <c r="H48" s="26">
        <v>9.8000000000000007</v>
      </c>
      <c r="I48" s="26">
        <v>48</v>
      </c>
      <c r="J48" s="26">
        <v>1.1000000000000001</v>
      </c>
      <c r="K48" s="26">
        <v>12.2</v>
      </c>
      <c r="L48" s="26">
        <v>42.6</v>
      </c>
      <c r="M48" s="26">
        <v>0.04</v>
      </c>
      <c r="N48" s="26">
        <v>0.02</v>
      </c>
      <c r="O48" s="26">
        <v>47</v>
      </c>
      <c r="P48" s="26">
        <v>4.3</v>
      </c>
      <c r="Q48" s="26">
        <v>0.2</v>
      </c>
    </row>
    <row r="49" spans="1:17" s="4" customFormat="1" x14ac:dyDescent="0.25">
      <c r="A49" s="81"/>
      <c r="B49" s="11" t="s">
        <v>100</v>
      </c>
      <c r="C49" s="15">
        <v>125</v>
      </c>
      <c r="D49" s="32">
        <v>16.5</v>
      </c>
      <c r="E49" s="31">
        <v>47</v>
      </c>
      <c r="F49" s="26">
        <v>0.4</v>
      </c>
      <c r="G49" s="26">
        <v>0.4</v>
      </c>
      <c r="H49" s="26">
        <v>3.8</v>
      </c>
      <c r="I49" s="26">
        <v>33.4</v>
      </c>
      <c r="J49" s="26">
        <v>0.6</v>
      </c>
      <c r="K49" s="26">
        <v>7</v>
      </c>
      <c r="L49" s="26">
        <v>21</v>
      </c>
      <c r="M49" s="26">
        <v>0.03</v>
      </c>
      <c r="N49" s="26">
        <v>0.02</v>
      </c>
      <c r="O49" s="26">
        <v>25</v>
      </c>
      <c r="P49" s="26">
        <v>2.6</v>
      </c>
      <c r="Q49" s="26">
        <v>0.16</v>
      </c>
    </row>
    <row r="50" spans="1:17" s="4" customFormat="1" x14ac:dyDescent="0.25">
      <c r="A50" s="82"/>
      <c r="B50" s="11" t="s">
        <v>112</v>
      </c>
      <c r="C50" s="15">
        <v>50</v>
      </c>
      <c r="D50" s="32">
        <v>26</v>
      </c>
      <c r="E50" s="31">
        <v>113</v>
      </c>
      <c r="F50" s="26">
        <v>6.4</v>
      </c>
      <c r="G50" s="26">
        <v>7.5</v>
      </c>
      <c r="H50" s="26">
        <v>24.7</v>
      </c>
      <c r="I50" s="26">
        <v>38.6</v>
      </c>
      <c r="J50" s="26">
        <v>0.1</v>
      </c>
      <c r="K50" s="26">
        <v>10.8</v>
      </c>
      <c r="L50" s="26">
        <v>56.4</v>
      </c>
      <c r="M50" s="26">
        <v>7.0000000000000007E-2</v>
      </c>
      <c r="N50" s="26">
        <v>0.06</v>
      </c>
      <c r="O50" s="26">
        <v>18</v>
      </c>
      <c r="P50" s="26">
        <v>0.1</v>
      </c>
      <c r="Q50" s="26">
        <v>1.2</v>
      </c>
    </row>
    <row r="51" spans="1:17" s="7" customFormat="1" ht="15" customHeight="1" x14ac:dyDescent="0.25">
      <c r="A51" s="78" t="s">
        <v>23</v>
      </c>
      <c r="B51" s="79"/>
      <c r="C51" s="15">
        <f>C50+C49+C48</f>
        <v>375</v>
      </c>
      <c r="D51" s="32">
        <f>D50+D49+D48</f>
        <v>70</v>
      </c>
      <c r="E51" s="31">
        <f t="shared" ref="E51" si="10">E50+E49+E48</f>
        <v>259</v>
      </c>
      <c r="F51" s="45">
        <f t="shared" ref="F51:Q51" si="11">F50+F49+F48</f>
        <v>9</v>
      </c>
      <c r="G51" s="45">
        <f t="shared" si="11"/>
        <v>9.2000000000000011</v>
      </c>
      <c r="H51" s="45">
        <f t="shared" si="11"/>
        <v>38.299999999999997</v>
      </c>
      <c r="I51" s="45">
        <f t="shared" si="11"/>
        <v>120</v>
      </c>
      <c r="J51" s="45">
        <f t="shared" si="11"/>
        <v>1.8</v>
      </c>
      <c r="K51" s="45">
        <f t="shared" si="11"/>
        <v>30</v>
      </c>
      <c r="L51" s="45">
        <f t="shared" si="11"/>
        <v>120</v>
      </c>
      <c r="M51" s="45">
        <f t="shared" si="11"/>
        <v>0.14000000000000001</v>
      </c>
      <c r="N51" s="45">
        <f t="shared" si="11"/>
        <v>0.1</v>
      </c>
      <c r="O51" s="45">
        <f t="shared" si="11"/>
        <v>90</v>
      </c>
      <c r="P51" s="45">
        <f t="shared" si="11"/>
        <v>7</v>
      </c>
      <c r="Q51" s="45">
        <f t="shared" si="11"/>
        <v>1.5599999999999998</v>
      </c>
    </row>
    <row r="52" spans="1:17" s="7" customFormat="1" ht="15" customHeight="1" x14ac:dyDescent="0.25">
      <c r="A52" s="83" t="s">
        <v>65</v>
      </c>
      <c r="B52" s="84"/>
      <c r="C52" s="15">
        <f>C13+C31+C46</f>
        <v>1710</v>
      </c>
      <c r="D52" s="15">
        <f t="shared" ref="D52:Q52" si="12">D13+D31+D46</f>
        <v>260</v>
      </c>
      <c r="E52" s="31">
        <f t="shared" ref="E52" si="13">E13+E31+E46</f>
        <v>1645</v>
      </c>
      <c r="F52" s="45">
        <f t="shared" si="12"/>
        <v>53.900000000000006</v>
      </c>
      <c r="G52" s="45">
        <f t="shared" si="12"/>
        <v>55.3</v>
      </c>
      <c r="H52" s="45">
        <f t="shared" si="12"/>
        <v>234.5</v>
      </c>
      <c r="I52" s="45">
        <f t="shared" si="12"/>
        <v>770</v>
      </c>
      <c r="J52" s="45">
        <f t="shared" si="12"/>
        <v>8.4</v>
      </c>
      <c r="K52" s="45">
        <f t="shared" si="12"/>
        <v>175</v>
      </c>
      <c r="L52" s="45">
        <f t="shared" si="12"/>
        <v>770</v>
      </c>
      <c r="M52" s="45">
        <f t="shared" si="12"/>
        <v>0.84</v>
      </c>
      <c r="N52" s="45">
        <f t="shared" si="12"/>
        <v>0.98</v>
      </c>
      <c r="O52" s="45">
        <f t="shared" si="12"/>
        <v>490</v>
      </c>
      <c r="P52" s="45">
        <f t="shared" si="12"/>
        <v>42</v>
      </c>
      <c r="Q52" s="45">
        <f t="shared" si="12"/>
        <v>7.56</v>
      </c>
    </row>
    <row r="53" spans="1:17" s="7" customFormat="1" ht="15" customHeight="1" x14ac:dyDescent="0.25">
      <c r="A53" s="83" t="s">
        <v>66</v>
      </c>
      <c r="B53" s="84"/>
      <c r="C53" s="16">
        <f>C51+C41+C21</f>
        <v>1910</v>
      </c>
      <c r="D53" s="16">
        <f t="shared" ref="D53:Q53" si="14">D51+D41+D21</f>
        <v>260</v>
      </c>
      <c r="E53" s="30">
        <f t="shared" ref="E53" si="15">E51+E41+E21</f>
        <v>1904</v>
      </c>
      <c r="F53" s="27">
        <f t="shared" si="14"/>
        <v>63</v>
      </c>
      <c r="G53" s="27">
        <f t="shared" si="14"/>
        <v>64.400000000000006</v>
      </c>
      <c r="H53" s="27">
        <f t="shared" si="14"/>
        <v>268.10000000000002</v>
      </c>
      <c r="I53" s="27">
        <f t="shared" si="14"/>
        <v>840</v>
      </c>
      <c r="J53" s="27">
        <f t="shared" si="14"/>
        <v>12.6</v>
      </c>
      <c r="K53" s="27">
        <f t="shared" si="14"/>
        <v>210</v>
      </c>
      <c r="L53" s="27">
        <f t="shared" si="14"/>
        <v>840</v>
      </c>
      <c r="M53" s="27">
        <f t="shared" si="14"/>
        <v>0.97999999999999987</v>
      </c>
      <c r="N53" s="27">
        <f t="shared" si="14"/>
        <v>1.1000000000000001</v>
      </c>
      <c r="O53" s="27">
        <f t="shared" si="14"/>
        <v>629.97</v>
      </c>
      <c r="P53" s="27">
        <f t="shared" si="14"/>
        <v>49</v>
      </c>
      <c r="Q53" s="27">
        <f t="shared" si="14"/>
        <v>8.73</v>
      </c>
    </row>
    <row r="54" spans="1:17" s="4" customFormat="1" x14ac:dyDescent="0.25">
      <c r="B54" s="12"/>
      <c r="C54" s="19"/>
      <c r="D54" s="19"/>
      <c r="E54" s="42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s="4" customFormat="1" ht="11.25" x14ac:dyDescent="0.25">
      <c r="A55" s="93" t="s">
        <v>73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</row>
    <row r="56" spans="1:17" s="4" customFormat="1" ht="11.25" x14ac:dyDescent="0.25">
      <c r="A56" s="74" t="s">
        <v>74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</row>
    <row r="57" spans="1:17" s="4" customFormat="1" ht="11.25" x14ac:dyDescent="0.2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</row>
    <row r="58" spans="1:17" s="4" customFormat="1" ht="11.25" x14ac:dyDescent="0.2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</row>
    <row r="59" spans="1:17" s="4" customFormat="1" ht="11.25" x14ac:dyDescent="0.2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17" s="4" customFormat="1" x14ac:dyDescent="0.25">
      <c r="B60" s="12"/>
      <c r="C60" s="19"/>
      <c r="D60" s="19"/>
      <c r="E60" s="42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s="4" customFormat="1" x14ac:dyDescent="0.25">
      <c r="B61" s="12"/>
      <c r="C61" s="19"/>
      <c r="D61" s="19"/>
      <c r="E61" s="42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1:17" s="4" customFormat="1" x14ac:dyDescent="0.25">
      <c r="B62" s="12"/>
      <c r="C62" s="19"/>
      <c r="D62" s="19"/>
      <c r="E62" s="42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s="4" customFormat="1" x14ac:dyDescent="0.25">
      <c r="B63" s="12"/>
      <c r="C63" s="19"/>
      <c r="D63" s="19"/>
      <c r="E63" s="42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7" s="4" customFormat="1" x14ac:dyDescent="0.25">
      <c r="B64" s="12"/>
      <c r="C64" s="19"/>
      <c r="D64" s="19"/>
      <c r="E64" s="42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</row>
    <row r="65" spans="2:17" s="4" customFormat="1" x14ac:dyDescent="0.25">
      <c r="B65" s="12"/>
      <c r="C65" s="19"/>
      <c r="D65" s="19"/>
      <c r="E65" s="42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2:17" s="4" customFormat="1" x14ac:dyDescent="0.25">
      <c r="B66" s="12"/>
      <c r="C66" s="19"/>
      <c r="D66" s="19"/>
      <c r="E66" s="42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</row>
    <row r="67" spans="2:17" s="4" customFormat="1" x14ac:dyDescent="0.25">
      <c r="B67" s="12"/>
      <c r="C67" s="19"/>
      <c r="D67" s="19"/>
      <c r="E67" s="42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</row>
    <row r="68" spans="2:17" s="4" customFormat="1" x14ac:dyDescent="0.25">
      <c r="B68" s="12"/>
      <c r="C68" s="19"/>
      <c r="D68" s="19"/>
      <c r="E68" s="42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</row>
    <row r="69" spans="2:17" s="4" customFormat="1" x14ac:dyDescent="0.25">
      <c r="B69" s="12"/>
      <c r="C69" s="19"/>
      <c r="D69" s="19"/>
      <c r="E69" s="42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</row>
    <row r="70" spans="2:17" s="4" customFormat="1" x14ac:dyDescent="0.25">
      <c r="B70" s="12"/>
      <c r="C70" s="19"/>
      <c r="D70" s="19"/>
      <c r="E70" s="42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</row>
    <row r="71" spans="2:17" s="4" customFormat="1" x14ac:dyDescent="0.25">
      <c r="B71" s="12"/>
      <c r="C71" s="19"/>
      <c r="D71" s="19"/>
      <c r="E71" s="42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</row>
    <row r="72" spans="2:17" s="4" customFormat="1" x14ac:dyDescent="0.25">
      <c r="B72" s="12"/>
      <c r="C72" s="19"/>
      <c r="D72" s="19"/>
      <c r="E72" s="42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</row>
    <row r="73" spans="2:17" s="4" customFormat="1" x14ac:dyDescent="0.25">
      <c r="B73" s="12"/>
      <c r="C73" s="19"/>
      <c r="D73" s="19"/>
      <c r="E73" s="42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</row>
    <row r="74" spans="2:17" s="4" customFormat="1" x14ac:dyDescent="0.25">
      <c r="B74" s="12"/>
      <c r="C74" s="19"/>
      <c r="D74" s="19"/>
      <c r="E74" s="42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</row>
    <row r="75" spans="2:17" s="4" customFormat="1" x14ac:dyDescent="0.25">
      <c r="B75" s="12"/>
      <c r="C75" s="19"/>
      <c r="D75" s="19"/>
      <c r="E75" s="42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</row>
    <row r="76" spans="2:17" s="4" customFormat="1" x14ac:dyDescent="0.25">
      <c r="B76" s="12"/>
      <c r="C76" s="19"/>
      <c r="D76" s="19"/>
      <c r="E76" s="42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</row>
    <row r="77" spans="2:17" s="4" customFormat="1" x14ac:dyDescent="0.25">
      <c r="B77" s="12"/>
      <c r="C77" s="19"/>
      <c r="D77" s="19"/>
      <c r="E77" s="42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</row>
    <row r="78" spans="2:17" s="4" customFormat="1" x14ac:dyDescent="0.25">
      <c r="B78" s="12"/>
      <c r="C78" s="19"/>
      <c r="D78" s="19"/>
      <c r="E78" s="42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</row>
    <row r="79" spans="2:17" s="4" customFormat="1" x14ac:dyDescent="0.25">
      <c r="B79" s="12"/>
      <c r="C79" s="19"/>
      <c r="D79" s="19"/>
      <c r="E79" s="42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</row>
    <row r="80" spans="2:17" s="4" customFormat="1" x14ac:dyDescent="0.25">
      <c r="B80" s="12"/>
      <c r="C80" s="19"/>
      <c r="D80" s="19"/>
      <c r="E80" s="42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</row>
    <row r="81" spans="2:17" s="4" customFormat="1" x14ac:dyDescent="0.25">
      <c r="B81" s="12"/>
      <c r="C81" s="19"/>
      <c r="D81" s="19"/>
      <c r="E81" s="42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</row>
    <row r="82" spans="2:17" s="4" customFormat="1" x14ac:dyDescent="0.25">
      <c r="B82" s="12"/>
      <c r="C82" s="19"/>
      <c r="D82" s="19"/>
      <c r="E82" s="42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</row>
    <row r="83" spans="2:17" s="4" customFormat="1" x14ac:dyDescent="0.25">
      <c r="B83" s="12"/>
      <c r="C83" s="19"/>
      <c r="D83" s="19"/>
      <c r="E83" s="42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</row>
    <row r="84" spans="2:17" s="4" customFormat="1" x14ac:dyDescent="0.25">
      <c r="B84" s="12"/>
      <c r="C84" s="19"/>
      <c r="D84" s="19"/>
      <c r="E84" s="42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</row>
    <row r="85" spans="2:17" s="4" customFormat="1" x14ac:dyDescent="0.25">
      <c r="B85" s="12"/>
      <c r="C85" s="19"/>
      <c r="D85" s="19"/>
      <c r="E85" s="42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</row>
    <row r="86" spans="2:17" s="4" customFormat="1" x14ac:dyDescent="0.25">
      <c r="B86" s="12"/>
      <c r="C86" s="19"/>
      <c r="D86" s="19"/>
      <c r="E86" s="42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</row>
    <row r="87" spans="2:17" s="4" customFormat="1" x14ac:dyDescent="0.25">
      <c r="B87" s="12"/>
      <c r="C87" s="19"/>
      <c r="D87" s="19"/>
      <c r="E87" s="42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</row>
    <row r="88" spans="2:17" s="4" customFormat="1" x14ac:dyDescent="0.25">
      <c r="B88" s="12"/>
      <c r="C88" s="19"/>
      <c r="D88" s="19"/>
      <c r="E88" s="42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</row>
    <row r="89" spans="2:17" s="4" customFormat="1" x14ac:dyDescent="0.25">
      <c r="B89" s="12"/>
      <c r="C89" s="19"/>
      <c r="D89" s="19"/>
      <c r="E89" s="42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</row>
    <row r="90" spans="2:17" s="4" customFormat="1" x14ac:dyDescent="0.25">
      <c r="B90" s="12"/>
      <c r="C90" s="19"/>
      <c r="D90" s="19"/>
      <c r="E90" s="42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</row>
    <row r="91" spans="2:17" s="4" customFormat="1" x14ac:dyDescent="0.25">
      <c r="B91" s="12"/>
      <c r="C91" s="19"/>
      <c r="D91" s="19"/>
      <c r="E91" s="42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</row>
    <row r="92" spans="2:17" s="4" customFormat="1" x14ac:dyDescent="0.25">
      <c r="B92" s="12"/>
      <c r="C92" s="19"/>
      <c r="D92" s="19"/>
      <c r="E92" s="42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</row>
    <row r="93" spans="2:17" s="4" customFormat="1" x14ac:dyDescent="0.25">
      <c r="B93" s="12"/>
      <c r="C93" s="19"/>
      <c r="D93" s="19"/>
      <c r="E93" s="42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2:17" s="4" customFormat="1" x14ac:dyDescent="0.25">
      <c r="B94" s="12"/>
      <c r="C94" s="19"/>
      <c r="D94" s="19"/>
      <c r="E94" s="42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</row>
    <row r="95" spans="2:17" s="4" customFormat="1" x14ac:dyDescent="0.25">
      <c r="B95" s="12"/>
      <c r="C95" s="19"/>
      <c r="D95" s="19"/>
      <c r="E95" s="42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</row>
    <row r="96" spans="2:17" s="4" customFormat="1" x14ac:dyDescent="0.25">
      <c r="B96" s="12"/>
      <c r="C96" s="19"/>
      <c r="D96" s="19"/>
      <c r="E96" s="42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</row>
    <row r="97" spans="2:17" s="4" customFormat="1" x14ac:dyDescent="0.25">
      <c r="B97" s="12"/>
      <c r="C97" s="19"/>
      <c r="D97" s="19"/>
      <c r="E97" s="42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</row>
    <row r="98" spans="2:17" s="4" customFormat="1" x14ac:dyDescent="0.25">
      <c r="B98" s="12"/>
      <c r="C98" s="19"/>
      <c r="D98" s="19"/>
      <c r="E98" s="42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</row>
    <row r="99" spans="2:17" s="4" customFormat="1" x14ac:dyDescent="0.25">
      <c r="B99" s="12"/>
      <c r="C99" s="19"/>
      <c r="D99" s="19"/>
      <c r="E99" s="42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</row>
    <row r="100" spans="2:17" s="4" customFormat="1" x14ac:dyDescent="0.25">
      <c r="B100" s="12"/>
      <c r="C100" s="19"/>
      <c r="D100" s="19"/>
      <c r="E100" s="42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</row>
    <row r="101" spans="2:17" s="4" customFormat="1" x14ac:dyDescent="0.25">
      <c r="B101" s="12"/>
      <c r="C101" s="19"/>
      <c r="D101" s="19"/>
      <c r="E101" s="42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</row>
    <row r="102" spans="2:17" s="4" customFormat="1" x14ac:dyDescent="0.25">
      <c r="B102" s="12"/>
      <c r="C102" s="19"/>
      <c r="D102" s="19"/>
      <c r="E102" s="42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</row>
    <row r="103" spans="2:17" s="4" customFormat="1" x14ac:dyDescent="0.25">
      <c r="B103" s="12"/>
      <c r="C103" s="19"/>
      <c r="D103" s="19"/>
      <c r="E103" s="42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</row>
    <row r="104" spans="2:17" s="4" customFormat="1" x14ac:dyDescent="0.25">
      <c r="B104" s="12"/>
      <c r="C104" s="19"/>
      <c r="D104" s="19"/>
      <c r="E104" s="42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</row>
    <row r="105" spans="2:17" s="4" customFormat="1" x14ac:dyDescent="0.25">
      <c r="B105" s="12"/>
      <c r="C105" s="19"/>
      <c r="D105" s="19"/>
      <c r="E105" s="42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</row>
    <row r="106" spans="2:17" s="4" customFormat="1" x14ac:dyDescent="0.25">
      <c r="B106" s="12"/>
      <c r="C106" s="19"/>
      <c r="D106" s="19"/>
      <c r="E106" s="42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</row>
    <row r="107" spans="2:17" s="4" customFormat="1" x14ac:dyDescent="0.25">
      <c r="B107" s="12"/>
      <c r="C107" s="19"/>
      <c r="D107" s="19"/>
      <c r="E107" s="42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</row>
    <row r="108" spans="2:17" s="4" customFormat="1" x14ac:dyDescent="0.25">
      <c r="B108" s="12"/>
      <c r="C108" s="19"/>
      <c r="D108" s="19"/>
      <c r="E108" s="42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</row>
    <row r="109" spans="2:17" s="4" customFormat="1" x14ac:dyDescent="0.25">
      <c r="B109" s="12"/>
      <c r="C109" s="19"/>
      <c r="D109" s="19"/>
      <c r="E109" s="42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</row>
    <row r="110" spans="2:17" s="4" customFormat="1" x14ac:dyDescent="0.25">
      <c r="B110" s="12"/>
      <c r="C110" s="19"/>
      <c r="D110" s="19"/>
      <c r="E110" s="42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</row>
    <row r="111" spans="2:17" s="4" customFormat="1" x14ac:dyDescent="0.25">
      <c r="B111" s="12"/>
      <c r="C111" s="19"/>
      <c r="D111" s="19"/>
      <c r="E111" s="42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</row>
    <row r="112" spans="2:17" s="4" customFormat="1" x14ac:dyDescent="0.25">
      <c r="B112" s="12"/>
      <c r="C112" s="19"/>
      <c r="D112" s="19"/>
      <c r="E112" s="42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</row>
    <row r="113" spans="2:17" s="4" customFormat="1" x14ac:dyDescent="0.25">
      <c r="B113" s="12"/>
      <c r="C113" s="19"/>
      <c r="D113" s="19"/>
      <c r="E113" s="42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</row>
    <row r="114" spans="2:17" s="4" customFormat="1" x14ac:dyDescent="0.25">
      <c r="B114" s="12"/>
      <c r="C114" s="19"/>
      <c r="D114" s="19"/>
      <c r="E114" s="42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</row>
    <row r="115" spans="2:17" s="4" customFormat="1" x14ac:dyDescent="0.25">
      <c r="B115" s="12"/>
      <c r="C115" s="19"/>
      <c r="D115" s="19"/>
      <c r="E115" s="42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</row>
    <row r="116" spans="2:17" s="4" customFormat="1" x14ac:dyDescent="0.25">
      <c r="B116" s="12"/>
      <c r="C116" s="19"/>
      <c r="D116" s="19"/>
      <c r="E116" s="42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</row>
    <row r="117" spans="2:17" s="4" customFormat="1" x14ac:dyDescent="0.25">
      <c r="B117" s="12"/>
      <c r="C117" s="19"/>
      <c r="D117" s="19"/>
      <c r="E117" s="42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</row>
    <row r="118" spans="2:17" s="4" customFormat="1" x14ac:dyDescent="0.25">
      <c r="B118" s="12"/>
      <c r="C118" s="19"/>
      <c r="D118" s="19"/>
      <c r="E118" s="42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2:17" s="4" customFormat="1" x14ac:dyDescent="0.25">
      <c r="B119" s="12"/>
      <c r="C119" s="19"/>
      <c r="D119" s="19"/>
      <c r="E119" s="42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2:17" s="4" customFormat="1" x14ac:dyDescent="0.25">
      <c r="B120" s="12"/>
      <c r="C120" s="19"/>
      <c r="D120" s="19"/>
      <c r="E120" s="42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2:17" s="4" customFormat="1" x14ac:dyDescent="0.25">
      <c r="B121" s="12"/>
      <c r="C121" s="19"/>
      <c r="D121" s="19"/>
      <c r="E121" s="42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2:17" s="4" customFormat="1" x14ac:dyDescent="0.25">
      <c r="B122" s="12"/>
      <c r="C122" s="19"/>
      <c r="D122" s="19"/>
      <c r="E122" s="42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2:17" s="4" customFormat="1" x14ac:dyDescent="0.25">
      <c r="B123" s="12"/>
      <c r="C123" s="19"/>
      <c r="D123" s="19"/>
      <c r="E123" s="42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2:17" s="4" customFormat="1" x14ac:dyDescent="0.25">
      <c r="B124" s="12"/>
      <c r="C124" s="19"/>
      <c r="D124" s="19"/>
      <c r="E124" s="42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2:17" s="4" customFormat="1" x14ac:dyDescent="0.25">
      <c r="B125" s="12"/>
      <c r="C125" s="19"/>
      <c r="D125" s="19"/>
      <c r="E125" s="42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2:17" s="4" customFormat="1" x14ac:dyDescent="0.25">
      <c r="B126" s="12"/>
      <c r="C126" s="19"/>
      <c r="D126" s="19"/>
      <c r="E126" s="42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  <row r="127" spans="2:17" s="4" customFormat="1" x14ac:dyDescent="0.25">
      <c r="B127" s="12"/>
      <c r="C127" s="19"/>
      <c r="D127" s="19"/>
      <c r="E127" s="42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</row>
    <row r="128" spans="2:17" s="4" customFormat="1" x14ac:dyDescent="0.25">
      <c r="B128" s="12"/>
      <c r="C128" s="19"/>
      <c r="D128" s="19"/>
      <c r="E128" s="42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</row>
    <row r="129" spans="2:17" s="4" customFormat="1" x14ac:dyDescent="0.25">
      <c r="B129" s="12"/>
      <c r="C129" s="19"/>
      <c r="D129" s="19"/>
      <c r="E129" s="42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</row>
    <row r="130" spans="2:17" s="4" customFormat="1" x14ac:dyDescent="0.25">
      <c r="B130" s="12"/>
      <c r="C130" s="19"/>
      <c r="D130" s="19"/>
      <c r="E130" s="42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</row>
    <row r="131" spans="2:17" s="4" customFormat="1" x14ac:dyDescent="0.25">
      <c r="B131" s="12"/>
      <c r="C131" s="19"/>
      <c r="D131" s="19"/>
      <c r="E131" s="42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</row>
    <row r="132" spans="2:17" s="4" customFormat="1" x14ac:dyDescent="0.25">
      <c r="B132" s="12"/>
      <c r="C132" s="19"/>
      <c r="D132" s="19"/>
      <c r="E132" s="42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</row>
    <row r="133" spans="2:17" s="4" customFormat="1" x14ac:dyDescent="0.25">
      <c r="B133" s="12"/>
      <c r="C133" s="19"/>
      <c r="D133" s="19"/>
      <c r="E133" s="42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</row>
    <row r="134" spans="2:17" s="4" customFormat="1" x14ac:dyDescent="0.25">
      <c r="B134" s="12"/>
      <c r="C134" s="19"/>
      <c r="D134" s="19"/>
      <c r="E134" s="42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</row>
    <row r="135" spans="2:17" s="4" customFormat="1" x14ac:dyDescent="0.25">
      <c r="B135" s="12"/>
      <c r="C135" s="19"/>
      <c r="D135" s="19"/>
      <c r="E135" s="42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</row>
    <row r="136" spans="2:17" s="4" customFormat="1" x14ac:dyDescent="0.25">
      <c r="B136" s="12"/>
      <c r="C136" s="19"/>
      <c r="D136" s="19"/>
      <c r="E136" s="42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</row>
    <row r="137" spans="2:17" s="4" customFormat="1" x14ac:dyDescent="0.25">
      <c r="B137" s="12"/>
      <c r="C137" s="19"/>
      <c r="D137" s="19"/>
      <c r="E137" s="42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</row>
    <row r="138" spans="2:17" s="4" customFormat="1" x14ac:dyDescent="0.25">
      <c r="B138" s="12"/>
      <c r="C138" s="19"/>
      <c r="D138" s="19"/>
      <c r="E138" s="42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</row>
    <row r="139" spans="2:17" s="4" customFormat="1" x14ac:dyDescent="0.25">
      <c r="B139" s="12"/>
      <c r="C139" s="19"/>
      <c r="D139" s="19"/>
      <c r="E139" s="42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</row>
    <row r="140" spans="2:17" s="4" customFormat="1" x14ac:dyDescent="0.25">
      <c r="B140" s="12"/>
      <c r="C140" s="19"/>
      <c r="D140" s="19"/>
      <c r="E140" s="42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</row>
    <row r="141" spans="2:17" s="4" customFormat="1" x14ac:dyDescent="0.25">
      <c r="B141" s="12"/>
      <c r="C141" s="19"/>
      <c r="D141" s="19"/>
      <c r="E141" s="42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</row>
    <row r="142" spans="2:17" s="4" customFormat="1" x14ac:dyDescent="0.25">
      <c r="B142" s="12"/>
      <c r="C142" s="19"/>
      <c r="D142" s="19"/>
      <c r="E142" s="42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</row>
    <row r="143" spans="2:17" s="4" customFormat="1" x14ac:dyDescent="0.25">
      <c r="B143" s="12"/>
      <c r="C143" s="19"/>
      <c r="D143" s="19"/>
      <c r="E143" s="42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</row>
    <row r="144" spans="2:17" s="4" customFormat="1" x14ac:dyDescent="0.25">
      <c r="B144" s="12"/>
      <c r="C144" s="19"/>
      <c r="D144" s="19"/>
      <c r="E144" s="42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</row>
    <row r="145" spans="2:17" s="4" customFormat="1" x14ac:dyDescent="0.25">
      <c r="B145" s="12"/>
      <c r="C145" s="19"/>
      <c r="D145" s="19"/>
      <c r="E145" s="42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</row>
    <row r="146" spans="2:17" s="4" customFormat="1" x14ac:dyDescent="0.25">
      <c r="B146" s="12"/>
      <c r="C146" s="19"/>
      <c r="D146" s="19"/>
      <c r="E146" s="42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</row>
    <row r="147" spans="2:17" s="4" customFormat="1" x14ac:dyDescent="0.25">
      <c r="B147" s="12"/>
      <c r="C147" s="19"/>
      <c r="D147" s="19"/>
      <c r="E147" s="42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</row>
    <row r="148" spans="2:17" s="4" customFormat="1" x14ac:dyDescent="0.25">
      <c r="B148" s="12"/>
      <c r="C148" s="19"/>
      <c r="D148" s="19"/>
      <c r="E148" s="42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</row>
    <row r="149" spans="2:17" s="4" customFormat="1" x14ac:dyDescent="0.25">
      <c r="B149" s="12"/>
      <c r="C149" s="19"/>
      <c r="D149" s="19"/>
      <c r="E149" s="42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</row>
    <row r="150" spans="2:17" s="4" customFormat="1" x14ac:dyDescent="0.25">
      <c r="B150" s="12"/>
      <c r="C150" s="19"/>
      <c r="D150" s="19"/>
      <c r="E150" s="42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</row>
    <row r="151" spans="2:17" s="4" customFormat="1" x14ac:dyDescent="0.25">
      <c r="B151" s="12"/>
      <c r="C151" s="19"/>
      <c r="D151" s="19"/>
      <c r="E151" s="42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</row>
    <row r="152" spans="2:17" s="4" customFormat="1" x14ac:dyDescent="0.25">
      <c r="B152" s="12"/>
      <c r="C152" s="19"/>
      <c r="D152" s="19"/>
      <c r="E152" s="42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</row>
    <row r="153" spans="2:17" s="4" customFormat="1" x14ac:dyDescent="0.25">
      <c r="B153" s="12"/>
      <c r="C153" s="19"/>
      <c r="D153" s="19"/>
      <c r="E153" s="42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</row>
    <row r="154" spans="2:17" s="4" customFormat="1" x14ac:dyDescent="0.25">
      <c r="B154" s="12"/>
      <c r="C154" s="19"/>
      <c r="D154" s="19"/>
      <c r="E154" s="42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</row>
    <row r="155" spans="2:17" s="4" customFormat="1" x14ac:dyDescent="0.25">
      <c r="B155" s="12"/>
      <c r="C155" s="19"/>
      <c r="D155" s="19"/>
      <c r="E155" s="42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</row>
    <row r="156" spans="2:17" s="4" customFormat="1" x14ac:dyDescent="0.25">
      <c r="B156" s="12"/>
      <c r="C156" s="19"/>
      <c r="D156" s="19"/>
      <c r="E156" s="42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</row>
    <row r="157" spans="2:17" s="4" customFormat="1" x14ac:dyDescent="0.25">
      <c r="B157" s="12"/>
      <c r="C157" s="19"/>
      <c r="D157" s="19"/>
      <c r="E157" s="42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</row>
    <row r="158" spans="2:17" s="4" customFormat="1" x14ac:dyDescent="0.25">
      <c r="B158" s="12"/>
      <c r="C158" s="19"/>
      <c r="D158" s="19"/>
      <c r="E158" s="42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</row>
    <row r="159" spans="2:17" s="4" customFormat="1" x14ac:dyDescent="0.25">
      <c r="B159" s="12"/>
      <c r="C159" s="19"/>
      <c r="D159" s="19"/>
      <c r="E159" s="42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</row>
    <row r="160" spans="2:17" s="4" customFormat="1" x14ac:dyDescent="0.25">
      <c r="B160" s="12"/>
      <c r="C160" s="19"/>
      <c r="D160" s="19"/>
      <c r="E160" s="42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</row>
    <row r="161" spans="2:17" s="4" customFormat="1" x14ac:dyDescent="0.25">
      <c r="B161" s="12"/>
      <c r="C161" s="19"/>
      <c r="D161" s="19"/>
      <c r="E161" s="42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</row>
    <row r="162" spans="2:17" s="4" customFormat="1" x14ac:dyDescent="0.25">
      <c r="B162" s="12"/>
      <c r="C162" s="19"/>
      <c r="D162" s="19"/>
      <c r="E162" s="42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</row>
    <row r="163" spans="2:17" s="4" customFormat="1" x14ac:dyDescent="0.25">
      <c r="B163" s="12"/>
      <c r="C163" s="19"/>
      <c r="D163" s="19"/>
      <c r="E163" s="42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</row>
    <row r="164" spans="2:17" s="4" customFormat="1" x14ac:dyDescent="0.25">
      <c r="B164" s="12"/>
      <c r="C164" s="19"/>
      <c r="D164" s="19"/>
      <c r="E164" s="42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</row>
    <row r="165" spans="2:17" s="4" customFormat="1" x14ac:dyDescent="0.25">
      <c r="B165" s="12"/>
      <c r="C165" s="19"/>
      <c r="D165" s="19"/>
      <c r="E165" s="42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</row>
    <row r="166" spans="2:17" s="4" customFormat="1" x14ac:dyDescent="0.25">
      <c r="B166" s="12"/>
      <c r="C166" s="19"/>
      <c r="D166" s="19"/>
      <c r="E166" s="42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</row>
    <row r="167" spans="2:17" s="4" customFormat="1" x14ac:dyDescent="0.25">
      <c r="B167" s="12"/>
      <c r="C167" s="19"/>
      <c r="D167" s="19"/>
      <c r="E167" s="42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</row>
    <row r="168" spans="2:17" s="4" customFormat="1" x14ac:dyDescent="0.25">
      <c r="B168" s="12"/>
      <c r="C168" s="19"/>
      <c r="D168" s="19"/>
      <c r="E168" s="42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</row>
    <row r="169" spans="2:17" s="4" customFormat="1" x14ac:dyDescent="0.25">
      <c r="B169" s="12"/>
      <c r="C169" s="19"/>
      <c r="D169" s="19"/>
      <c r="E169" s="42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</row>
    <row r="170" spans="2:17" s="4" customFormat="1" x14ac:dyDescent="0.25">
      <c r="B170" s="12"/>
      <c r="C170" s="19"/>
      <c r="D170" s="19"/>
      <c r="E170" s="42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</row>
    <row r="171" spans="2:17" s="4" customFormat="1" x14ac:dyDescent="0.25">
      <c r="B171" s="12"/>
      <c r="C171" s="19"/>
      <c r="D171" s="19"/>
      <c r="E171" s="42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</row>
    <row r="172" spans="2:17" s="4" customFormat="1" x14ac:dyDescent="0.25">
      <c r="B172" s="12"/>
      <c r="C172" s="19"/>
      <c r="D172" s="19"/>
      <c r="E172" s="42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</row>
    <row r="173" spans="2:17" s="4" customFormat="1" x14ac:dyDescent="0.25">
      <c r="B173" s="12"/>
      <c r="C173" s="19"/>
      <c r="D173" s="19"/>
      <c r="E173" s="42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</row>
    <row r="174" spans="2:17" s="4" customFormat="1" x14ac:dyDescent="0.25">
      <c r="B174" s="12"/>
      <c r="C174" s="19"/>
      <c r="D174" s="19"/>
      <c r="E174" s="42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</row>
    <row r="175" spans="2:17" s="4" customFormat="1" x14ac:dyDescent="0.25">
      <c r="B175" s="12"/>
      <c r="C175" s="19"/>
      <c r="D175" s="19"/>
      <c r="E175" s="42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</row>
    <row r="176" spans="2:17" s="4" customFormat="1" x14ac:dyDescent="0.25">
      <c r="B176" s="12"/>
      <c r="C176" s="19"/>
      <c r="D176" s="19"/>
      <c r="E176" s="42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</row>
    <row r="177" spans="2:17" s="4" customFormat="1" x14ac:dyDescent="0.25">
      <c r="B177" s="12"/>
      <c r="C177" s="19"/>
      <c r="D177" s="19"/>
      <c r="E177" s="42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</row>
    <row r="178" spans="2:17" s="4" customFormat="1" x14ac:dyDescent="0.25">
      <c r="B178" s="12"/>
      <c r="C178" s="19"/>
      <c r="D178" s="19"/>
      <c r="E178" s="42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</row>
    <row r="179" spans="2:17" s="4" customFormat="1" x14ac:dyDescent="0.25">
      <c r="B179" s="12"/>
      <c r="C179" s="19"/>
      <c r="D179" s="19"/>
      <c r="E179" s="42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</row>
    <row r="180" spans="2:17" s="4" customFormat="1" x14ac:dyDescent="0.25">
      <c r="B180" s="12"/>
      <c r="C180" s="19"/>
      <c r="D180" s="19"/>
      <c r="E180" s="42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</row>
    <row r="181" spans="2:17" s="4" customFormat="1" x14ac:dyDescent="0.25">
      <c r="B181" s="12"/>
      <c r="C181" s="19"/>
      <c r="D181" s="19"/>
      <c r="E181" s="42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</row>
    <row r="182" spans="2:17" s="4" customFormat="1" x14ac:dyDescent="0.25">
      <c r="B182" s="12"/>
      <c r="C182" s="19"/>
      <c r="D182" s="19"/>
      <c r="E182" s="42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</row>
    <row r="183" spans="2:17" s="4" customFormat="1" x14ac:dyDescent="0.25">
      <c r="B183" s="12"/>
      <c r="C183" s="19"/>
      <c r="D183" s="19"/>
      <c r="E183" s="42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</row>
    <row r="184" spans="2:17" s="4" customFormat="1" x14ac:dyDescent="0.25">
      <c r="B184" s="12"/>
      <c r="C184" s="19"/>
      <c r="D184" s="19"/>
      <c r="E184" s="42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</row>
    <row r="185" spans="2:17" s="4" customFormat="1" x14ac:dyDescent="0.25">
      <c r="B185" s="12"/>
      <c r="C185" s="19"/>
      <c r="D185" s="19"/>
      <c r="E185" s="42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</row>
    <row r="186" spans="2:17" s="4" customFormat="1" x14ac:dyDescent="0.25">
      <c r="B186" s="12"/>
      <c r="C186" s="19"/>
      <c r="D186" s="19"/>
      <c r="E186" s="42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</row>
    <row r="187" spans="2:17" s="4" customFormat="1" x14ac:dyDescent="0.25">
      <c r="B187" s="12"/>
      <c r="C187" s="19"/>
      <c r="D187" s="19"/>
      <c r="E187" s="42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</row>
    <row r="188" spans="2:17" s="4" customFormat="1" x14ac:dyDescent="0.25">
      <c r="B188" s="12"/>
      <c r="C188" s="19"/>
      <c r="D188" s="19"/>
      <c r="E188" s="42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</row>
    <row r="189" spans="2:17" s="4" customFormat="1" x14ac:dyDescent="0.25">
      <c r="B189" s="12"/>
      <c r="C189" s="19"/>
      <c r="D189" s="19"/>
      <c r="E189" s="42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</row>
  </sheetData>
  <mergeCells count="36">
    <mergeCell ref="A32:Q32"/>
    <mergeCell ref="A41:B41"/>
    <mergeCell ref="A43:A45"/>
    <mergeCell ref="A46:B46"/>
    <mergeCell ref="A55:Q55"/>
    <mergeCell ref="A48:A50"/>
    <mergeCell ref="A51:B51"/>
    <mergeCell ref="A42:Q42"/>
    <mergeCell ref="A47:Q47"/>
    <mergeCell ref="A56:Q59"/>
    <mergeCell ref="A2:Q2"/>
    <mergeCell ref="D4:D5"/>
    <mergeCell ref="A13:B13"/>
    <mergeCell ref="A15:A19"/>
    <mergeCell ref="A21:B21"/>
    <mergeCell ref="A23:A29"/>
    <mergeCell ref="A52:B52"/>
    <mergeCell ref="A53:B53"/>
    <mergeCell ref="A6:Q6"/>
    <mergeCell ref="A7:A11"/>
    <mergeCell ref="A14:Q14"/>
    <mergeCell ref="A22:Q22"/>
    <mergeCell ref="A31:B31"/>
    <mergeCell ref="A33:A39"/>
    <mergeCell ref="A12:B12"/>
    <mergeCell ref="A1:G1"/>
    <mergeCell ref="H1:J1"/>
    <mergeCell ref="K1:Q1"/>
    <mergeCell ref="A3:N3"/>
    <mergeCell ref="A4:A5"/>
    <mergeCell ref="B4:B5"/>
    <mergeCell ref="C4:C5"/>
    <mergeCell ref="F4:H4"/>
    <mergeCell ref="I4:L4"/>
    <mergeCell ref="M4:Q4"/>
    <mergeCell ref="E4:E5"/>
  </mergeCells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0815-E17B-45F2-B57B-D6BFB999A1F3}">
  <sheetPr>
    <pageSetUpPr fitToPage="1"/>
  </sheetPr>
  <dimension ref="A1:Q58"/>
  <sheetViews>
    <sheetView topLeftCell="A25" workbookViewId="0">
      <selection activeCell="D35" sqref="D35"/>
    </sheetView>
  </sheetViews>
  <sheetFormatPr defaultRowHeight="12.75" x14ac:dyDescent="0.2"/>
  <cols>
    <col min="1" max="1" width="7.140625" style="5" customWidth="1"/>
    <col min="2" max="2" width="19.5703125" style="36" customWidth="1"/>
    <col min="3" max="4" width="7.28515625" style="49" customWidth="1"/>
    <col min="5" max="5" width="6" style="50" customWidth="1"/>
    <col min="6" max="6" width="6.5703125" style="50" customWidth="1"/>
    <col min="7" max="7" width="7.28515625" style="50" customWidth="1"/>
    <col min="8" max="8" width="8.140625" style="49" customWidth="1"/>
    <col min="9" max="9" width="7" style="50" customWidth="1"/>
    <col min="10" max="10" width="6.5703125" style="50" customWidth="1"/>
    <col min="11" max="11" width="6.42578125" style="50" customWidth="1"/>
    <col min="12" max="12" width="6.7109375" style="50" customWidth="1"/>
    <col min="13" max="13" width="7.7109375" style="50" customWidth="1"/>
    <col min="14" max="14" width="6.5703125" style="50" customWidth="1"/>
    <col min="15" max="15" width="7.42578125" style="50" customWidth="1"/>
    <col min="16" max="16" width="6.7109375" style="50" customWidth="1"/>
    <col min="17" max="17" width="5.28515625" style="50" customWidth="1"/>
    <col min="18" max="16384" width="9.140625" style="5"/>
  </cols>
  <sheetData>
    <row r="1" spans="1:17" s="2" customFormat="1" ht="61.5" customHeight="1" x14ac:dyDescent="0.25">
      <c r="A1" s="70" t="s">
        <v>134</v>
      </c>
      <c r="B1" s="70"/>
      <c r="C1" s="70"/>
      <c r="D1" s="70"/>
      <c r="E1" s="70"/>
      <c r="F1" s="70"/>
      <c r="G1" s="70"/>
      <c r="H1" s="71" t="s">
        <v>82</v>
      </c>
      <c r="I1" s="71"/>
      <c r="J1" s="71"/>
      <c r="K1" s="71" t="s">
        <v>76</v>
      </c>
      <c r="L1" s="71"/>
      <c r="M1" s="71"/>
      <c r="N1" s="71"/>
      <c r="O1" s="71"/>
      <c r="P1" s="71"/>
      <c r="Q1" s="71"/>
    </row>
    <row r="2" spans="1:17" ht="11.25" x14ac:dyDescent="0.2">
      <c r="A2" s="99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ht="11.25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41"/>
      <c r="P3" s="41"/>
      <c r="Q3" s="41"/>
    </row>
    <row r="4" spans="1:17" ht="11.25" x14ac:dyDescent="0.2">
      <c r="A4" s="101" t="s">
        <v>0</v>
      </c>
      <c r="B4" s="102" t="s">
        <v>1</v>
      </c>
      <c r="C4" s="102" t="s">
        <v>2</v>
      </c>
      <c r="D4" s="97" t="s">
        <v>64</v>
      </c>
      <c r="E4" s="101" t="s">
        <v>3</v>
      </c>
      <c r="F4" s="101"/>
      <c r="G4" s="101"/>
      <c r="H4" s="104" t="s">
        <v>7</v>
      </c>
      <c r="I4" s="101" t="s">
        <v>8</v>
      </c>
      <c r="J4" s="101"/>
      <c r="K4" s="101"/>
      <c r="L4" s="101"/>
      <c r="M4" s="101" t="s">
        <v>9</v>
      </c>
      <c r="N4" s="101"/>
      <c r="O4" s="101"/>
      <c r="P4" s="101"/>
      <c r="Q4" s="101"/>
    </row>
    <row r="5" spans="1:17" ht="21.75" customHeight="1" x14ac:dyDescent="0.2">
      <c r="A5" s="101"/>
      <c r="B5" s="102"/>
      <c r="C5" s="102"/>
      <c r="D5" s="98"/>
      <c r="E5" s="40" t="s">
        <v>4</v>
      </c>
      <c r="F5" s="40" t="s">
        <v>5</v>
      </c>
      <c r="G5" s="40" t="s">
        <v>6</v>
      </c>
      <c r="H5" s="104"/>
      <c r="I5" s="40" t="s">
        <v>10</v>
      </c>
      <c r="J5" s="40" t="s">
        <v>11</v>
      </c>
      <c r="K5" s="40" t="s">
        <v>12</v>
      </c>
      <c r="L5" s="40" t="s">
        <v>13</v>
      </c>
      <c r="M5" s="40" t="s">
        <v>14</v>
      </c>
      <c r="N5" s="40" t="s">
        <v>15</v>
      </c>
      <c r="O5" s="40" t="s">
        <v>16</v>
      </c>
      <c r="P5" s="40" t="s">
        <v>17</v>
      </c>
      <c r="Q5" s="40" t="s">
        <v>18</v>
      </c>
    </row>
    <row r="6" spans="1:17" s="9" customFormat="1" ht="11.25" x14ac:dyDescent="0.2">
      <c r="A6" s="85" t="s">
        <v>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38.25" x14ac:dyDescent="0.2">
      <c r="A7" s="94"/>
      <c r="B7" s="11" t="s">
        <v>89</v>
      </c>
      <c r="C7" s="15">
        <v>120</v>
      </c>
      <c r="D7" s="32">
        <v>51.16</v>
      </c>
      <c r="E7" s="45">
        <v>6.8</v>
      </c>
      <c r="F7" s="45">
        <v>7.7</v>
      </c>
      <c r="G7" s="45">
        <v>10.77</v>
      </c>
      <c r="H7" s="15">
        <v>160</v>
      </c>
      <c r="I7" s="45">
        <v>135.4</v>
      </c>
      <c r="J7" s="45">
        <v>0.2</v>
      </c>
      <c r="K7" s="45">
        <v>10</v>
      </c>
      <c r="L7" s="45">
        <v>88.3</v>
      </c>
      <c r="M7" s="45">
        <v>0.05</v>
      </c>
      <c r="N7" s="45">
        <v>0.1</v>
      </c>
      <c r="O7" s="45">
        <v>133.9</v>
      </c>
      <c r="P7" s="45">
        <v>14</v>
      </c>
      <c r="Q7" s="45">
        <v>1.2</v>
      </c>
    </row>
    <row r="8" spans="1:17" ht="38.25" x14ac:dyDescent="0.2">
      <c r="A8" s="95"/>
      <c r="B8" s="11" t="s">
        <v>62</v>
      </c>
      <c r="C8" s="15">
        <v>155</v>
      </c>
      <c r="D8" s="32">
        <v>23.54</v>
      </c>
      <c r="E8" s="45">
        <v>8.43</v>
      </c>
      <c r="F8" s="45">
        <v>11.53</v>
      </c>
      <c r="G8" s="45">
        <v>39.93</v>
      </c>
      <c r="H8" s="15">
        <v>250.6</v>
      </c>
      <c r="I8" s="45">
        <v>117</v>
      </c>
      <c r="J8" s="45">
        <v>1.97</v>
      </c>
      <c r="K8" s="45">
        <v>34.6</v>
      </c>
      <c r="L8" s="45">
        <v>140.4</v>
      </c>
      <c r="M8" s="45">
        <v>0.2</v>
      </c>
      <c r="N8" s="45">
        <v>0.22</v>
      </c>
      <c r="O8" s="45">
        <v>41.1</v>
      </c>
      <c r="P8" s="45">
        <v>0.97</v>
      </c>
      <c r="Q8" s="45">
        <v>0.1</v>
      </c>
    </row>
    <row r="9" spans="1:17" s="4" customFormat="1" x14ac:dyDescent="0.25">
      <c r="A9" s="95"/>
      <c r="B9" s="11" t="s">
        <v>36</v>
      </c>
      <c r="C9" s="16">
        <v>200</v>
      </c>
      <c r="D9" s="32">
        <v>3</v>
      </c>
      <c r="E9" s="27">
        <v>7.0000000000000007E-2</v>
      </c>
      <c r="F9" s="27">
        <v>0.02</v>
      </c>
      <c r="G9" s="27">
        <v>15</v>
      </c>
      <c r="H9" s="16">
        <v>60</v>
      </c>
      <c r="I9" s="27">
        <v>11.1</v>
      </c>
      <c r="J9" s="27">
        <v>0.28000000000000003</v>
      </c>
      <c r="K9" s="27">
        <v>1.4</v>
      </c>
      <c r="L9" s="27">
        <v>2.8</v>
      </c>
      <c r="M9" s="27">
        <v>0</v>
      </c>
      <c r="N9" s="27">
        <v>0</v>
      </c>
      <c r="O9" s="27">
        <v>0</v>
      </c>
      <c r="P9" s="27">
        <v>0.03</v>
      </c>
      <c r="Q9" s="27">
        <v>0</v>
      </c>
    </row>
    <row r="10" spans="1:17" s="4" customFormat="1" ht="25.5" x14ac:dyDescent="0.25">
      <c r="A10" s="96"/>
      <c r="B10" s="11" t="s">
        <v>19</v>
      </c>
      <c r="C10" s="16">
        <v>50</v>
      </c>
      <c r="D10" s="32">
        <v>4.8</v>
      </c>
      <c r="E10" s="27">
        <v>3.95</v>
      </c>
      <c r="F10" s="27">
        <v>0.5</v>
      </c>
      <c r="G10" s="27">
        <v>18.05</v>
      </c>
      <c r="H10" s="16">
        <v>116.9</v>
      </c>
      <c r="I10" s="27">
        <v>11.5</v>
      </c>
      <c r="J10" s="27">
        <v>0.55000000000000004</v>
      </c>
      <c r="K10" s="27">
        <v>16.5</v>
      </c>
      <c r="L10" s="27">
        <v>43.5</v>
      </c>
      <c r="M10" s="27">
        <v>0.05</v>
      </c>
      <c r="N10" s="27">
        <v>0.03</v>
      </c>
      <c r="O10" s="27">
        <v>0</v>
      </c>
      <c r="P10" s="27">
        <v>0</v>
      </c>
      <c r="Q10" s="27">
        <v>0.65</v>
      </c>
    </row>
    <row r="11" spans="1:17" s="4" customFormat="1" ht="11.25" x14ac:dyDescent="0.25">
      <c r="A11" s="85" t="s">
        <v>119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7"/>
    </row>
    <row r="12" spans="1:17" s="46" customFormat="1" ht="15" customHeight="1" x14ac:dyDescent="0.2">
      <c r="A12" s="78" t="s">
        <v>24</v>
      </c>
      <c r="B12" s="79"/>
      <c r="C12" s="15">
        <f>C10+C9+C8+C7</f>
        <v>525</v>
      </c>
      <c r="D12" s="15">
        <v>70</v>
      </c>
      <c r="E12" s="45">
        <f t="shared" ref="E12:Q12" si="0">E10+E9+E8+E7</f>
        <v>19.25</v>
      </c>
      <c r="F12" s="45">
        <f t="shared" si="0"/>
        <v>19.75</v>
      </c>
      <c r="G12" s="45">
        <f t="shared" si="0"/>
        <v>83.749999999999986</v>
      </c>
      <c r="H12" s="15">
        <f t="shared" si="0"/>
        <v>587.5</v>
      </c>
      <c r="I12" s="45">
        <f t="shared" si="0"/>
        <v>275</v>
      </c>
      <c r="J12" s="45">
        <f t="shared" si="0"/>
        <v>3</v>
      </c>
      <c r="K12" s="45">
        <f t="shared" si="0"/>
        <v>62.5</v>
      </c>
      <c r="L12" s="45">
        <f t="shared" si="0"/>
        <v>275</v>
      </c>
      <c r="M12" s="45">
        <f t="shared" si="0"/>
        <v>0.3</v>
      </c>
      <c r="N12" s="45">
        <f t="shared" si="0"/>
        <v>0.35</v>
      </c>
      <c r="O12" s="45">
        <f t="shared" si="0"/>
        <v>175</v>
      </c>
      <c r="P12" s="45">
        <f t="shared" si="0"/>
        <v>15</v>
      </c>
      <c r="Q12" s="45">
        <f t="shared" si="0"/>
        <v>1.95</v>
      </c>
    </row>
    <row r="13" spans="1:17" s="9" customFormat="1" ht="11.25" x14ac:dyDescent="0.2">
      <c r="A13" s="85" t="s">
        <v>68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7"/>
    </row>
    <row r="14" spans="1:17" ht="38.25" x14ac:dyDescent="0.2">
      <c r="A14" s="6"/>
      <c r="B14" s="11" t="s">
        <v>90</v>
      </c>
      <c r="C14" s="15">
        <v>150</v>
      </c>
      <c r="D14" s="32">
        <v>58.4</v>
      </c>
      <c r="E14" s="45">
        <v>8.4</v>
      </c>
      <c r="F14" s="45">
        <v>9.84</v>
      </c>
      <c r="G14" s="45">
        <v>12.3</v>
      </c>
      <c r="H14" s="15">
        <v>180</v>
      </c>
      <c r="I14" s="45">
        <v>151.80000000000001</v>
      </c>
      <c r="J14" s="45">
        <v>0.38</v>
      </c>
      <c r="K14" s="45">
        <v>8.5299999999999994</v>
      </c>
      <c r="L14" s="45">
        <v>95.3</v>
      </c>
      <c r="M14" s="45">
        <v>0.05</v>
      </c>
      <c r="N14" s="45">
        <v>7.0000000000000007E-2</v>
      </c>
      <c r="O14" s="45">
        <v>119.45</v>
      </c>
      <c r="P14" s="45">
        <v>17.47</v>
      </c>
      <c r="Q14" s="45">
        <v>1.3</v>
      </c>
    </row>
    <row r="15" spans="1:17" ht="38.25" x14ac:dyDescent="0.2">
      <c r="A15" s="6"/>
      <c r="B15" s="11" t="s">
        <v>91</v>
      </c>
      <c r="C15" s="15">
        <v>185</v>
      </c>
      <c r="D15" s="32">
        <v>27.34</v>
      </c>
      <c r="E15" s="45">
        <v>8.5</v>
      </c>
      <c r="F15" s="45">
        <v>10.98</v>
      </c>
      <c r="G15" s="45">
        <v>42.78</v>
      </c>
      <c r="H15" s="15">
        <v>246.9</v>
      </c>
      <c r="I15" s="45">
        <v>124.6</v>
      </c>
      <c r="J15" s="45">
        <v>1.95</v>
      </c>
      <c r="K15" s="45">
        <v>36.53</v>
      </c>
      <c r="L15" s="45">
        <v>141</v>
      </c>
      <c r="M15" s="45">
        <v>0.21</v>
      </c>
      <c r="N15" s="45">
        <v>0.28000000000000003</v>
      </c>
      <c r="O15" s="45">
        <v>105.55</v>
      </c>
      <c r="P15" s="45">
        <v>0</v>
      </c>
      <c r="Q15" s="45">
        <v>0.1</v>
      </c>
    </row>
    <row r="16" spans="1:17" s="4" customFormat="1" x14ac:dyDescent="0.25">
      <c r="A16" s="6"/>
      <c r="B16" s="11" t="s">
        <v>36</v>
      </c>
      <c r="C16" s="15">
        <v>200</v>
      </c>
      <c r="D16" s="32">
        <v>3</v>
      </c>
      <c r="E16" s="45">
        <v>7.0000000000000007E-2</v>
      </c>
      <c r="F16" s="45">
        <v>0.02</v>
      </c>
      <c r="G16" s="45">
        <v>15</v>
      </c>
      <c r="H16" s="15">
        <v>60</v>
      </c>
      <c r="I16" s="45">
        <v>11.1</v>
      </c>
      <c r="J16" s="45">
        <v>0.28000000000000003</v>
      </c>
      <c r="K16" s="45">
        <v>1.4</v>
      </c>
      <c r="L16" s="45">
        <v>2.8</v>
      </c>
      <c r="M16" s="45">
        <v>0</v>
      </c>
      <c r="N16" s="45">
        <v>0</v>
      </c>
      <c r="O16" s="45">
        <v>0</v>
      </c>
      <c r="P16" s="45">
        <v>0.03</v>
      </c>
      <c r="Q16" s="45">
        <v>0</v>
      </c>
    </row>
    <row r="17" spans="1:17" s="4" customFormat="1" ht="25.5" x14ac:dyDescent="0.25">
      <c r="A17" s="6"/>
      <c r="B17" s="11" t="s">
        <v>19</v>
      </c>
      <c r="C17" s="15">
        <v>70</v>
      </c>
      <c r="D17" s="32">
        <v>6.72</v>
      </c>
      <c r="E17" s="45">
        <v>5.53</v>
      </c>
      <c r="F17" s="45">
        <v>2.16</v>
      </c>
      <c r="G17" s="45">
        <v>25.67</v>
      </c>
      <c r="H17" s="15">
        <v>193.1</v>
      </c>
      <c r="I17" s="45">
        <v>12.5</v>
      </c>
      <c r="J17" s="45">
        <v>1.89</v>
      </c>
      <c r="K17" s="45">
        <v>28.54</v>
      </c>
      <c r="L17" s="45">
        <v>60.9</v>
      </c>
      <c r="M17" s="45">
        <v>0.09</v>
      </c>
      <c r="N17" s="45">
        <v>0.05</v>
      </c>
      <c r="O17" s="45">
        <v>0</v>
      </c>
      <c r="P17" s="45">
        <v>0</v>
      </c>
      <c r="Q17" s="45">
        <v>0.91</v>
      </c>
    </row>
    <row r="18" spans="1:17" s="4" customFormat="1" ht="11.25" x14ac:dyDescent="0.25">
      <c r="A18" s="85" t="s">
        <v>120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</row>
    <row r="19" spans="1:17" s="46" customFormat="1" ht="15" customHeight="1" x14ac:dyDescent="0.2">
      <c r="A19" s="78" t="s">
        <v>24</v>
      </c>
      <c r="B19" s="79"/>
      <c r="C19" s="15">
        <f>C17+C16+C15+C14</f>
        <v>605</v>
      </c>
      <c r="D19" s="15">
        <v>70</v>
      </c>
      <c r="E19" s="45">
        <f t="shared" ref="E19:Q19" si="1">E17+E16+E15+E14</f>
        <v>22.5</v>
      </c>
      <c r="F19" s="45">
        <f t="shared" si="1"/>
        <v>23</v>
      </c>
      <c r="G19" s="45">
        <f t="shared" si="1"/>
        <v>95.75</v>
      </c>
      <c r="H19" s="15">
        <f t="shared" si="1"/>
        <v>680</v>
      </c>
      <c r="I19" s="45">
        <f t="shared" si="1"/>
        <v>300</v>
      </c>
      <c r="J19" s="45">
        <f t="shared" si="1"/>
        <v>4.5</v>
      </c>
      <c r="K19" s="45">
        <f t="shared" si="1"/>
        <v>75</v>
      </c>
      <c r="L19" s="45">
        <f t="shared" si="1"/>
        <v>300</v>
      </c>
      <c r="M19" s="45">
        <f t="shared" si="1"/>
        <v>0.35</v>
      </c>
      <c r="N19" s="45">
        <f t="shared" si="1"/>
        <v>0.4</v>
      </c>
      <c r="O19" s="45">
        <f t="shared" si="1"/>
        <v>225</v>
      </c>
      <c r="P19" s="45">
        <f t="shared" si="1"/>
        <v>17.5</v>
      </c>
      <c r="Q19" s="45">
        <f t="shared" si="1"/>
        <v>2.31</v>
      </c>
    </row>
    <row r="20" spans="1:17" s="9" customFormat="1" ht="11.25" x14ac:dyDescent="0.2">
      <c r="A20" s="85" t="s">
        <v>69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</row>
    <row r="21" spans="1:17" ht="38.25" x14ac:dyDescent="0.2">
      <c r="A21" s="6"/>
      <c r="B21" s="11" t="s">
        <v>50</v>
      </c>
      <c r="C21" s="15">
        <v>60</v>
      </c>
      <c r="D21" s="15">
        <v>16.829999999999998</v>
      </c>
      <c r="E21" s="45">
        <v>0.8</v>
      </c>
      <c r="F21" s="45">
        <v>2</v>
      </c>
      <c r="G21" s="45">
        <v>3.9</v>
      </c>
      <c r="H21" s="15">
        <f t="shared" ref="H21:H23" si="2">E21*4+F21*9+G21*4</f>
        <v>36.799999999999997</v>
      </c>
      <c r="I21" s="45">
        <v>14</v>
      </c>
      <c r="J21" s="45">
        <v>0.3</v>
      </c>
      <c r="K21" s="45">
        <v>5.6</v>
      </c>
      <c r="L21" s="45">
        <v>17</v>
      </c>
      <c r="M21" s="45">
        <v>0.02</v>
      </c>
      <c r="N21" s="45">
        <v>0.02</v>
      </c>
      <c r="O21" s="45">
        <v>25</v>
      </c>
      <c r="P21" s="45">
        <v>3.2</v>
      </c>
      <c r="Q21" s="45">
        <v>1.31</v>
      </c>
    </row>
    <row r="22" spans="1:17" ht="51" x14ac:dyDescent="0.2">
      <c r="A22" s="6"/>
      <c r="B22" s="11" t="s">
        <v>92</v>
      </c>
      <c r="C22" s="15">
        <v>210</v>
      </c>
      <c r="D22" s="15">
        <v>20.8</v>
      </c>
      <c r="E22" s="45">
        <v>1.8</v>
      </c>
      <c r="F22" s="45">
        <v>3.2</v>
      </c>
      <c r="G22" s="45">
        <v>15.3</v>
      </c>
      <c r="H22" s="15">
        <v>114.8</v>
      </c>
      <c r="I22" s="45">
        <v>83.6</v>
      </c>
      <c r="J22" s="45">
        <v>0.55000000000000004</v>
      </c>
      <c r="K22" s="45">
        <v>13.6</v>
      </c>
      <c r="L22" s="45">
        <v>57.6</v>
      </c>
      <c r="M22" s="45">
        <v>7.0000000000000007E-2</v>
      </c>
      <c r="N22" s="45">
        <v>0.1</v>
      </c>
      <c r="O22" s="45">
        <v>25</v>
      </c>
      <c r="P22" s="45">
        <v>2.8</v>
      </c>
      <c r="Q22" s="45">
        <v>0.9</v>
      </c>
    </row>
    <row r="23" spans="1:17" x14ac:dyDescent="0.2">
      <c r="A23" s="6"/>
      <c r="B23" s="11" t="s">
        <v>25</v>
      </c>
      <c r="C23" s="15">
        <v>120</v>
      </c>
      <c r="D23" s="15">
        <v>63.29</v>
      </c>
      <c r="E23" s="45">
        <v>17.39</v>
      </c>
      <c r="F23" s="45">
        <v>18.100000000000001</v>
      </c>
      <c r="G23" s="45">
        <v>20.5</v>
      </c>
      <c r="H23" s="15">
        <f t="shared" si="2"/>
        <v>314.46000000000004</v>
      </c>
      <c r="I23" s="45">
        <v>163</v>
      </c>
      <c r="J23" s="45">
        <v>0.8</v>
      </c>
      <c r="K23" s="45">
        <v>23.4</v>
      </c>
      <c r="L23" s="45">
        <v>150.80000000000001</v>
      </c>
      <c r="M23" s="45">
        <v>0.1</v>
      </c>
      <c r="N23" s="45">
        <v>0.17</v>
      </c>
      <c r="O23" s="45">
        <v>56</v>
      </c>
      <c r="P23" s="45">
        <v>3.1</v>
      </c>
      <c r="Q23" s="45">
        <v>1.22</v>
      </c>
    </row>
    <row r="24" spans="1:17" ht="25.5" x14ac:dyDescent="0.2">
      <c r="A24" s="6"/>
      <c r="B24" s="11" t="s">
        <v>43</v>
      </c>
      <c r="C24" s="15">
        <v>155</v>
      </c>
      <c r="D24" s="15">
        <v>27.96</v>
      </c>
      <c r="E24" s="45">
        <v>3.1</v>
      </c>
      <c r="F24" s="45">
        <v>3.52</v>
      </c>
      <c r="G24" s="45">
        <v>37.369999999999997</v>
      </c>
      <c r="H24" s="15">
        <v>152.47999999999999</v>
      </c>
      <c r="I24" s="45">
        <v>91.6</v>
      </c>
      <c r="J24" s="45">
        <v>0.8</v>
      </c>
      <c r="K24" s="45">
        <v>27.4</v>
      </c>
      <c r="L24" s="45">
        <v>107</v>
      </c>
      <c r="M24" s="45">
        <v>0.1</v>
      </c>
      <c r="N24" s="45">
        <v>0.1</v>
      </c>
      <c r="O24" s="45">
        <v>139</v>
      </c>
      <c r="P24" s="45">
        <v>1.9</v>
      </c>
      <c r="Q24" s="45">
        <v>0.15</v>
      </c>
    </row>
    <row r="25" spans="1:17" ht="25.5" x14ac:dyDescent="0.2">
      <c r="A25" s="6"/>
      <c r="B25" s="11" t="s">
        <v>26</v>
      </c>
      <c r="C25" s="15">
        <v>200</v>
      </c>
      <c r="D25" s="15">
        <v>10.62</v>
      </c>
      <c r="E25" s="45">
        <v>0.6</v>
      </c>
      <c r="F25" s="45">
        <v>0.3</v>
      </c>
      <c r="G25" s="45">
        <v>20.8</v>
      </c>
      <c r="H25" s="15">
        <v>88.2</v>
      </c>
      <c r="I25" s="45">
        <v>21.3</v>
      </c>
      <c r="J25" s="45">
        <v>0.6</v>
      </c>
      <c r="K25" s="45">
        <v>3.4</v>
      </c>
      <c r="L25" s="45">
        <v>3.4</v>
      </c>
      <c r="M25" s="45">
        <v>7.0000000000000007E-2</v>
      </c>
      <c r="N25" s="45">
        <v>0.05</v>
      </c>
      <c r="O25" s="45">
        <v>0</v>
      </c>
      <c r="P25" s="45">
        <v>10</v>
      </c>
      <c r="Q25" s="45">
        <v>0</v>
      </c>
    </row>
    <row r="26" spans="1:17" ht="25.5" x14ac:dyDescent="0.2">
      <c r="A26" s="6"/>
      <c r="B26" s="11" t="s">
        <v>19</v>
      </c>
      <c r="C26" s="15">
        <v>20</v>
      </c>
      <c r="D26" s="15">
        <v>1.92</v>
      </c>
      <c r="E26" s="45">
        <v>1.58</v>
      </c>
      <c r="F26" s="45">
        <v>0.2</v>
      </c>
      <c r="G26" s="45">
        <v>9.66</v>
      </c>
      <c r="H26" s="15">
        <v>46.76</v>
      </c>
      <c r="I26" s="45">
        <v>4.5999999999999996</v>
      </c>
      <c r="J26" s="45">
        <v>0.22</v>
      </c>
      <c r="K26" s="45">
        <v>6.6</v>
      </c>
      <c r="L26" s="45">
        <v>17.399999999999999</v>
      </c>
      <c r="M26" s="45">
        <v>0.02</v>
      </c>
      <c r="N26" s="45">
        <v>0.01</v>
      </c>
      <c r="O26" s="45">
        <v>0</v>
      </c>
      <c r="P26" s="45">
        <v>0</v>
      </c>
      <c r="Q26" s="45">
        <v>0.26</v>
      </c>
    </row>
    <row r="27" spans="1:17" s="4" customFormat="1" x14ac:dyDescent="0.25">
      <c r="A27" s="6"/>
      <c r="B27" s="11" t="s">
        <v>22</v>
      </c>
      <c r="C27" s="16">
        <v>30</v>
      </c>
      <c r="D27" s="16">
        <v>2.88</v>
      </c>
      <c r="E27" s="27">
        <v>1.68</v>
      </c>
      <c r="F27" s="27">
        <v>0.33</v>
      </c>
      <c r="G27" s="27">
        <v>9.7200000000000006</v>
      </c>
      <c r="H27" s="16">
        <v>69</v>
      </c>
      <c r="I27" s="27">
        <v>6.9</v>
      </c>
      <c r="J27" s="27">
        <v>0.93</v>
      </c>
      <c r="K27" s="27">
        <v>7.5</v>
      </c>
      <c r="L27" s="27">
        <v>31.8</v>
      </c>
      <c r="M27" s="27">
        <v>0.04</v>
      </c>
      <c r="N27" s="27">
        <v>0.04</v>
      </c>
      <c r="O27" s="27">
        <v>0</v>
      </c>
      <c r="P27" s="27">
        <v>0</v>
      </c>
      <c r="Q27" s="27">
        <v>0.27</v>
      </c>
    </row>
    <row r="28" spans="1:17" s="4" customFormat="1" ht="11.25" x14ac:dyDescent="0.25">
      <c r="A28" s="85" t="s">
        <v>121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s="9" customFormat="1" x14ac:dyDescent="0.2">
      <c r="A29" s="6"/>
      <c r="B29" s="11" t="s">
        <v>27</v>
      </c>
      <c r="C29" s="15">
        <f>C27+C26+C25+C24+C23+C22+C21</f>
        <v>795</v>
      </c>
      <c r="D29" s="15">
        <v>120</v>
      </c>
      <c r="E29" s="45">
        <f t="shared" ref="E29:Q29" si="3">E27+E26+E25+E24+E23+E22+E21</f>
        <v>26.950000000000003</v>
      </c>
      <c r="F29" s="45">
        <f t="shared" si="3"/>
        <v>27.650000000000002</v>
      </c>
      <c r="G29" s="45">
        <f t="shared" si="3"/>
        <v>117.25000000000001</v>
      </c>
      <c r="H29" s="15">
        <f t="shared" si="3"/>
        <v>822.49999999999989</v>
      </c>
      <c r="I29" s="45">
        <f t="shared" si="3"/>
        <v>385</v>
      </c>
      <c r="J29" s="45">
        <f t="shared" si="3"/>
        <v>4.1999999999999993</v>
      </c>
      <c r="K29" s="45">
        <f t="shared" si="3"/>
        <v>87.499999999999986</v>
      </c>
      <c r="L29" s="45">
        <f t="shared" si="3"/>
        <v>385</v>
      </c>
      <c r="M29" s="45">
        <f t="shared" si="3"/>
        <v>0.42000000000000004</v>
      </c>
      <c r="N29" s="45">
        <f t="shared" si="3"/>
        <v>0.49</v>
      </c>
      <c r="O29" s="45">
        <f t="shared" si="3"/>
        <v>245</v>
      </c>
      <c r="P29" s="45">
        <f t="shared" si="3"/>
        <v>21</v>
      </c>
      <c r="Q29" s="45">
        <f t="shared" si="3"/>
        <v>4.1099999999999994</v>
      </c>
    </row>
    <row r="30" spans="1:17" s="9" customFormat="1" ht="11.25" x14ac:dyDescent="0.2">
      <c r="A30" s="85" t="s">
        <v>70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</row>
    <row r="31" spans="1:17" ht="38.25" x14ac:dyDescent="0.2">
      <c r="A31" s="94"/>
      <c r="B31" s="11" t="s">
        <v>50</v>
      </c>
      <c r="C31" s="15">
        <v>100</v>
      </c>
      <c r="D31" s="15">
        <v>28.05</v>
      </c>
      <c r="E31" s="45">
        <v>0.8</v>
      </c>
      <c r="F31" s="45">
        <v>2</v>
      </c>
      <c r="G31" s="45">
        <v>3.9</v>
      </c>
      <c r="H31" s="15">
        <f>E31*4+F31*9+G31*4</f>
        <v>36.799999999999997</v>
      </c>
      <c r="I31" s="45">
        <v>64</v>
      </c>
      <c r="J31" s="45">
        <v>0.6</v>
      </c>
      <c r="K31" s="45">
        <v>5.6</v>
      </c>
      <c r="L31" s="45">
        <v>17</v>
      </c>
      <c r="M31" s="45">
        <v>0.02</v>
      </c>
      <c r="N31" s="45">
        <v>0.04</v>
      </c>
      <c r="O31" s="45">
        <v>76</v>
      </c>
      <c r="P31" s="45">
        <v>8.1999999999999993</v>
      </c>
      <c r="Q31" s="45">
        <v>1.3</v>
      </c>
    </row>
    <row r="32" spans="1:17" ht="51" x14ac:dyDescent="0.2">
      <c r="A32" s="95"/>
      <c r="B32" s="11" t="s">
        <v>75</v>
      </c>
      <c r="C32" s="15">
        <v>270</v>
      </c>
      <c r="D32" s="15">
        <v>33.53</v>
      </c>
      <c r="E32" s="45">
        <v>3.31</v>
      </c>
      <c r="F32" s="45">
        <v>6.87</v>
      </c>
      <c r="G32" s="45">
        <v>18.23</v>
      </c>
      <c r="H32" s="15">
        <v>144.80000000000001</v>
      </c>
      <c r="I32" s="45">
        <v>72.5</v>
      </c>
      <c r="J32" s="45">
        <v>0.6</v>
      </c>
      <c r="K32" s="45">
        <v>20.77</v>
      </c>
      <c r="L32" s="45">
        <v>62.7</v>
      </c>
      <c r="M32" s="45">
        <v>0.05</v>
      </c>
      <c r="N32" s="45">
        <v>0.05</v>
      </c>
      <c r="O32" s="45">
        <v>0</v>
      </c>
      <c r="P32" s="45">
        <v>2.8</v>
      </c>
      <c r="Q32" s="45">
        <v>2.2799999999999998</v>
      </c>
    </row>
    <row r="33" spans="1:17" x14ac:dyDescent="0.2">
      <c r="A33" s="95"/>
      <c r="B33" s="11" t="s">
        <v>25</v>
      </c>
      <c r="C33" s="15">
        <v>120</v>
      </c>
      <c r="D33" s="15">
        <v>63.29</v>
      </c>
      <c r="E33" s="45">
        <v>17.39</v>
      </c>
      <c r="F33" s="45">
        <v>18.100000000000001</v>
      </c>
      <c r="G33" s="45">
        <v>20.5</v>
      </c>
      <c r="H33" s="15">
        <f>E33*4+F33*9+G33*4</f>
        <v>314.46000000000004</v>
      </c>
      <c r="I33" s="45">
        <v>163</v>
      </c>
      <c r="J33" s="45">
        <v>0.8</v>
      </c>
      <c r="K33" s="45">
        <v>23.4</v>
      </c>
      <c r="L33" s="45">
        <v>150.80000000000001</v>
      </c>
      <c r="M33" s="45">
        <v>0.1</v>
      </c>
      <c r="N33" s="45">
        <v>0.17</v>
      </c>
      <c r="O33" s="45">
        <v>56</v>
      </c>
      <c r="P33" s="45">
        <v>3.1</v>
      </c>
      <c r="Q33" s="45">
        <v>1.22</v>
      </c>
    </row>
    <row r="34" spans="1:17" ht="38.25" x14ac:dyDescent="0.2">
      <c r="A34" s="95"/>
      <c r="B34" s="11" t="s">
        <v>93</v>
      </c>
      <c r="C34" s="15">
        <v>185</v>
      </c>
      <c r="D34" s="15">
        <v>32.64</v>
      </c>
      <c r="E34" s="45">
        <v>3.58</v>
      </c>
      <c r="F34" s="45">
        <v>4.08</v>
      </c>
      <c r="G34" s="45">
        <v>39.93</v>
      </c>
      <c r="H34" s="15">
        <v>189.51</v>
      </c>
      <c r="I34" s="45">
        <v>80.510000000000005</v>
      </c>
      <c r="J34" s="45">
        <v>1.82</v>
      </c>
      <c r="K34" s="45">
        <v>24.58</v>
      </c>
      <c r="L34" s="45">
        <v>107</v>
      </c>
      <c r="M34" s="45">
        <v>0.16</v>
      </c>
      <c r="N34" s="45">
        <v>0.18</v>
      </c>
      <c r="O34" s="45">
        <v>183</v>
      </c>
      <c r="P34" s="45">
        <v>0.4</v>
      </c>
      <c r="Q34" s="45">
        <v>0.15</v>
      </c>
    </row>
    <row r="35" spans="1:17" ht="25.5" x14ac:dyDescent="0.2">
      <c r="A35" s="95"/>
      <c r="B35" s="11" t="s">
        <v>26</v>
      </c>
      <c r="C35" s="15">
        <v>200</v>
      </c>
      <c r="D35" s="15">
        <v>10.62</v>
      </c>
      <c r="E35" s="45">
        <v>0.6</v>
      </c>
      <c r="F35" s="45">
        <v>0.3</v>
      </c>
      <c r="G35" s="45">
        <v>20.8</v>
      </c>
      <c r="H35" s="15">
        <v>88.2</v>
      </c>
      <c r="I35" s="45">
        <v>21.3</v>
      </c>
      <c r="J35" s="45">
        <v>0.6</v>
      </c>
      <c r="K35" s="45">
        <v>3.4</v>
      </c>
      <c r="L35" s="45">
        <v>3.4</v>
      </c>
      <c r="M35" s="45">
        <v>7.0000000000000007E-2</v>
      </c>
      <c r="N35" s="45">
        <v>0.05</v>
      </c>
      <c r="O35" s="45">
        <v>0</v>
      </c>
      <c r="P35" s="45">
        <v>10</v>
      </c>
      <c r="Q35" s="45">
        <v>0</v>
      </c>
    </row>
    <row r="36" spans="1:17" s="4" customFormat="1" ht="25.5" x14ac:dyDescent="0.25">
      <c r="A36" s="95"/>
      <c r="B36" s="11" t="s">
        <v>19</v>
      </c>
      <c r="C36" s="15">
        <v>30</v>
      </c>
      <c r="D36" s="15">
        <v>2.88</v>
      </c>
      <c r="E36" s="45">
        <v>2.37</v>
      </c>
      <c r="F36" s="45">
        <v>0.3</v>
      </c>
      <c r="G36" s="45">
        <v>14.49</v>
      </c>
      <c r="H36" s="15">
        <v>76.23</v>
      </c>
      <c r="I36" s="45">
        <v>7.19</v>
      </c>
      <c r="J36" s="45">
        <v>0.33</v>
      </c>
      <c r="K36" s="45">
        <v>9.9</v>
      </c>
      <c r="L36" s="45">
        <v>26.1</v>
      </c>
      <c r="M36" s="45">
        <v>0.03</v>
      </c>
      <c r="N36" s="45">
        <v>0.05</v>
      </c>
      <c r="O36" s="45">
        <v>0</v>
      </c>
      <c r="P36" s="45">
        <v>0</v>
      </c>
      <c r="Q36" s="45">
        <v>0.39</v>
      </c>
    </row>
    <row r="37" spans="1:17" s="4" customFormat="1" x14ac:dyDescent="0.25">
      <c r="A37" s="96"/>
      <c r="B37" s="11" t="s">
        <v>22</v>
      </c>
      <c r="C37" s="15">
        <v>50</v>
      </c>
      <c r="D37" s="15">
        <v>4.8</v>
      </c>
      <c r="E37" s="45">
        <v>3.45</v>
      </c>
      <c r="F37" s="45">
        <v>0.55000000000000004</v>
      </c>
      <c r="G37" s="45">
        <v>16.2</v>
      </c>
      <c r="H37" s="15">
        <v>115</v>
      </c>
      <c r="I37" s="45">
        <v>11.5</v>
      </c>
      <c r="J37" s="45">
        <v>1.55</v>
      </c>
      <c r="K37" s="45">
        <v>17.350000000000001</v>
      </c>
      <c r="L37" s="45">
        <v>53</v>
      </c>
      <c r="M37" s="45">
        <v>0.06</v>
      </c>
      <c r="N37" s="45">
        <v>0.06</v>
      </c>
      <c r="O37" s="45">
        <v>0</v>
      </c>
      <c r="P37" s="45">
        <v>0</v>
      </c>
      <c r="Q37" s="45">
        <v>0.45</v>
      </c>
    </row>
    <row r="38" spans="1:17" s="4" customFormat="1" ht="11.25" x14ac:dyDescent="0.25">
      <c r="A38" s="85" t="s">
        <v>113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39" spans="1:17" s="9" customFormat="1" ht="15" customHeight="1" x14ac:dyDescent="0.2">
      <c r="A39" s="78" t="s">
        <v>27</v>
      </c>
      <c r="B39" s="79"/>
      <c r="C39" s="15">
        <f>C37+C36+C35+C34+C33+C32+C31</f>
        <v>955</v>
      </c>
      <c r="D39" s="15">
        <v>120</v>
      </c>
      <c r="E39" s="45">
        <f t="shared" ref="E39:Q39" si="4">E37+E36+E35+E34+E33+E32+E31</f>
        <v>31.5</v>
      </c>
      <c r="F39" s="45">
        <f t="shared" si="4"/>
        <v>32.200000000000003</v>
      </c>
      <c r="G39" s="45">
        <f t="shared" si="4"/>
        <v>134.04999999999998</v>
      </c>
      <c r="H39" s="15">
        <f t="shared" si="4"/>
        <v>965</v>
      </c>
      <c r="I39" s="45">
        <f t="shared" si="4"/>
        <v>420</v>
      </c>
      <c r="J39" s="45">
        <f t="shared" si="4"/>
        <v>6.2999999999999989</v>
      </c>
      <c r="K39" s="45">
        <f t="shared" si="4"/>
        <v>104.99999999999999</v>
      </c>
      <c r="L39" s="45">
        <f t="shared" si="4"/>
        <v>420</v>
      </c>
      <c r="M39" s="45">
        <f t="shared" si="4"/>
        <v>0.49000000000000005</v>
      </c>
      <c r="N39" s="45">
        <f t="shared" si="4"/>
        <v>0.60000000000000009</v>
      </c>
      <c r="O39" s="45">
        <f t="shared" si="4"/>
        <v>315</v>
      </c>
      <c r="P39" s="45">
        <f t="shared" si="4"/>
        <v>24.5</v>
      </c>
      <c r="Q39" s="45">
        <f t="shared" si="4"/>
        <v>5.79</v>
      </c>
    </row>
    <row r="40" spans="1:17" s="9" customFormat="1" ht="11.25" x14ac:dyDescent="0.2">
      <c r="A40" s="85" t="s">
        <v>71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</row>
    <row r="41" spans="1:17" ht="25.5" x14ac:dyDescent="0.2">
      <c r="A41" s="94"/>
      <c r="B41" s="11" t="s">
        <v>95</v>
      </c>
      <c r="C41" s="15">
        <v>200</v>
      </c>
      <c r="D41" s="32">
        <v>26.28</v>
      </c>
      <c r="E41" s="45">
        <v>5.5</v>
      </c>
      <c r="F41" s="45">
        <v>5.2</v>
      </c>
      <c r="G41" s="45">
        <v>7.1</v>
      </c>
      <c r="H41" s="15">
        <v>102</v>
      </c>
      <c r="I41" s="45">
        <v>73</v>
      </c>
      <c r="J41" s="45">
        <v>0.4</v>
      </c>
      <c r="K41" s="45">
        <v>13.5</v>
      </c>
      <c r="L41" s="45">
        <v>72</v>
      </c>
      <c r="M41" s="45">
        <v>0.02</v>
      </c>
      <c r="N41" s="45">
        <v>0.08</v>
      </c>
      <c r="O41" s="45">
        <v>32</v>
      </c>
      <c r="P41" s="45">
        <v>2</v>
      </c>
      <c r="Q41" s="45">
        <v>0</v>
      </c>
    </row>
    <row r="42" spans="1:17" s="4" customFormat="1" ht="25.5" x14ac:dyDescent="0.25">
      <c r="A42" s="95"/>
      <c r="B42" s="11" t="s">
        <v>135</v>
      </c>
      <c r="C42" s="16">
        <v>125</v>
      </c>
      <c r="D42" s="32">
        <v>21.72</v>
      </c>
      <c r="E42" s="27">
        <v>0.4</v>
      </c>
      <c r="F42" s="27">
        <v>0.4</v>
      </c>
      <c r="G42" s="27">
        <v>3.8</v>
      </c>
      <c r="H42" s="16">
        <v>47</v>
      </c>
      <c r="I42" s="27">
        <v>36</v>
      </c>
      <c r="J42" s="27">
        <v>0.6</v>
      </c>
      <c r="K42" s="27">
        <v>7</v>
      </c>
      <c r="L42" s="27">
        <v>21</v>
      </c>
      <c r="M42" s="27">
        <v>0.03</v>
      </c>
      <c r="N42" s="27">
        <v>0.02</v>
      </c>
      <c r="O42" s="27">
        <v>35</v>
      </c>
      <c r="P42" s="27">
        <v>4</v>
      </c>
      <c r="Q42" s="27">
        <v>0.16</v>
      </c>
    </row>
    <row r="43" spans="1:17" x14ac:dyDescent="0.2">
      <c r="A43" s="96"/>
      <c r="B43" s="11" t="s">
        <v>44</v>
      </c>
      <c r="C43" s="15">
        <v>50</v>
      </c>
      <c r="D43" s="32">
        <v>22</v>
      </c>
      <c r="E43" s="45">
        <v>1.8</v>
      </c>
      <c r="F43" s="45">
        <v>2.2999999999999998</v>
      </c>
      <c r="G43" s="45">
        <v>22.6</v>
      </c>
      <c r="H43" s="15">
        <v>86</v>
      </c>
      <c r="I43" s="45">
        <v>1</v>
      </c>
      <c r="J43" s="45">
        <v>0.2</v>
      </c>
      <c r="K43" s="45">
        <v>4.5</v>
      </c>
      <c r="L43" s="45">
        <v>17</v>
      </c>
      <c r="M43" s="45">
        <v>7.0000000000000007E-2</v>
      </c>
      <c r="N43" s="45">
        <v>0.04</v>
      </c>
      <c r="O43" s="45">
        <v>3</v>
      </c>
      <c r="P43" s="45">
        <v>0</v>
      </c>
      <c r="Q43" s="45">
        <v>0.26</v>
      </c>
    </row>
    <row r="44" spans="1:17" s="9" customFormat="1" ht="15" customHeight="1" x14ac:dyDescent="0.2">
      <c r="A44" s="78" t="s">
        <v>23</v>
      </c>
      <c r="B44" s="79"/>
      <c r="C44" s="15">
        <f>C43+C42+C41</f>
        <v>375</v>
      </c>
      <c r="D44" s="15">
        <f>D43+D42+D41</f>
        <v>70</v>
      </c>
      <c r="E44" s="45">
        <f t="shared" ref="E44:Q44" si="5">E43+E42+E41</f>
        <v>7.7</v>
      </c>
      <c r="F44" s="45">
        <f t="shared" si="5"/>
        <v>7.9</v>
      </c>
      <c r="G44" s="45">
        <f t="shared" si="5"/>
        <v>33.5</v>
      </c>
      <c r="H44" s="15">
        <f t="shared" si="5"/>
        <v>235</v>
      </c>
      <c r="I44" s="45">
        <f t="shared" si="5"/>
        <v>110</v>
      </c>
      <c r="J44" s="45">
        <f t="shared" si="5"/>
        <v>1.2000000000000002</v>
      </c>
      <c r="K44" s="45">
        <f t="shared" si="5"/>
        <v>25</v>
      </c>
      <c r="L44" s="45">
        <f t="shared" si="5"/>
        <v>110</v>
      </c>
      <c r="M44" s="45">
        <f t="shared" si="5"/>
        <v>0.12000000000000001</v>
      </c>
      <c r="N44" s="45">
        <f t="shared" si="5"/>
        <v>0.14000000000000001</v>
      </c>
      <c r="O44" s="45">
        <f t="shared" si="5"/>
        <v>70</v>
      </c>
      <c r="P44" s="45">
        <f t="shared" si="5"/>
        <v>6</v>
      </c>
      <c r="Q44" s="45">
        <f t="shared" si="5"/>
        <v>0.42000000000000004</v>
      </c>
    </row>
    <row r="45" spans="1:17" s="9" customFormat="1" ht="11.25" x14ac:dyDescent="0.2">
      <c r="A45" s="85" t="s">
        <v>72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7"/>
    </row>
    <row r="46" spans="1:17" ht="25.5" x14ac:dyDescent="0.2">
      <c r="A46" s="94"/>
      <c r="B46" s="11" t="s">
        <v>95</v>
      </c>
      <c r="C46" s="15">
        <v>200</v>
      </c>
      <c r="D46" s="32">
        <v>26.28</v>
      </c>
      <c r="E46" s="45">
        <v>5.5</v>
      </c>
      <c r="F46" s="45">
        <v>5.2</v>
      </c>
      <c r="G46" s="45">
        <v>7.1</v>
      </c>
      <c r="H46" s="15">
        <v>102</v>
      </c>
      <c r="I46" s="45">
        <v>73</v>
      </c>
      <c r="J46" s="45">
        <v>0.4</v>
      </c>
      <c r="K46" s="45">
        <v>13.5</v>
      </c>
      <c r="L46" s="45">
        <v>72</v>
      </c>
      <c r="M46" s="45">
        <v>0.02</v>
      </c>
      <c r="N46" s="45">
        <v>0.06</v>
      </c>
      <c r="O46" s="45">
        <v>32</v>
      </c>
      <c r="P46" s="45">
        <v>1.4</v>
      </c>
      <c r="Q46" s="45">
        <v>0</v>
      </c>
    </row>
    <row r="47" spans="1:17" s="4" customFormat="1" ht="25.5" x14ac:dyDescent="0.25">
      <c r="A47" s="95"/>
      <c r="B47" s="11" t="s">
        <v>135</v>
      </c>
      <c r="C47" s="15">
        <v>125</v>
      </c>
      <c r="D47" s="32">
        <v>21.72</v>
      </c>
      <c r="E47" s="45">
        <v>0.4</v>
      </c>
      <c r="F47" s="45">
        <v>0.4</v>
      </c>
      <c r="G47" s="45">
        <v>3.8</v>
      </c>
      <c r="H47" s="15">
        <v>47</v>
      </c>
      <c r="I47" s="45">
        <v>36</v>
      </c>
      <c r="J47" s="45">
        <v>0.6</v>
      </c>
      <c r="K47" s="45">
        <v>7</v>
      </c>
      <c r="L47" s="45">
        <v>21</v>
      </c>
      <c r="M47" s="45">
        <v>0.03</v>
      </c>
      <c r="N47" s="45">
        <v>0.02</v>
      </c>
      <c r="O47" s="45">
        <v>35</v>
      </c>
      <c r="P47" s="45">
        <v>4</v>
      </c>
      <c r="Q47" s="45">
        <v>0.16</v>
      </c>
    </row>
    <row r="48" spans="1:17" x14ac:dyDescent="0.2">
      <c r="A48" s="96"/>
      <c r="B48" s="11" t="s">
        <v>44</v>
      </c>
      <c r="C48" s="15">
        <v>55</v>
      </c>
      <c r="D48" s="32">
        <v>22</v>
      </c>
      <c r="E48" s="45">
        <v>3.1</v>
      </c>
      <c r="F48" s="45">
        <v>3.6</v>
      </c>
      <c r="G48" s="45">
        <v>27.4</v>
      </c>
      <c r="H48" s="15">
        <v>110</v>
      </c>
      <c r="I48" s="45">
        <v>11</v>
      </c>
      <c r="J48" s="45">
        <v>0.8</v>
      </c>
      <c r="K48" s="45">
        <v>9.5</v>
      </c>
      <c r="L48" s="45">
        <v>27</v>
      </c>
      <c r="M48" s="45">
        <v>0.09</v>
      </c>
      <c r="N48" s="45">
        <v>0.02</v>
      </c>
      <c r="O48" s="45">
        <v>23</v>
      </c>
      <c r="P48" s="45">
        <v>1.6</v>
      </c>
      <c r="Q48" s="45">
        <v>0.26</v>
      </c>
    </row>
    <row r="49" spans="1:17" s="9" customFormat="1" ht="15" customHeight="1" x14ac:dyDescent="0.2">
      <c r="A49" s="78" t="s">
        <v>23</v>
      </c>
      <c r="B49" s="79"/>
      <c r="C49" s="15">
        <f>C48+C47+C46</f>
        <v>380</v>
      </c>
      <c r="D49" s="15">
        <f>D48+D47+D46</f>
        <v>70</v>
      </c>
      <c r="E49" s="45">
        <f t="shared" ref="E49:Q49" si="6">E48+E47+E46</f>
        <v>9</v>
      </c>
      <c r="F49" s="45">
        <f t="shared" si="6"/>
        <v>9.1999999999999993</v>
      </c>
      <c r="G49" s="45">
        <f t="shared" si="6"/>
        <v>38.299999999999997</v>
      </c>
      <c r="H49" s="15">
        <f t="shared" si="6"/>
        <v>259</v>
      </c>
      <c r="I49" s="45">
        <f t="shared" si="6"/>
        <v>120</v>
      </c>
      <c r="J49" s="45">
        <f t="shared" si="6"/>
        <v>1.7999999999999998</v>
      </c>
      <c r="K49" s="45">
        <f t="shared" si="6"/>
        <v>30</v>
      </c>
      <c r="L49" s="45">
        <f t="shared" si="6"/>
        <v>120</v>
      </c>
      <c r="M49" s="45">
        <f t="shared" si="6"/>
        <v>0.13999999999999999</v>
      </c>
      <c r="N49" s="45">
        <f t="shared" si="6"/>
        <v>0.1</v>
      </c>
      <c r="O49" s="45">
        <f t="shared" si="6"/>
        <v>90</v>
      </c>
      <c r="P49" s="45">
        <f t="shared" si="6"/>
        <v>7</v>
      </c>
      <c r="Q49" s="45">
        <f t="shared" si="6"/>
        <v>0.42000000000000004</v>
      </c>
    </row>
    <row r="50" spans="1:17" s="9" customFormat="1" ht="15" customHeight="1" x14ac:dyDescent="0.2">
      <c r="A50" s="78" t="s">
        <v>65</v>
      </c>
      <c r="B50" s="79"/>
      <c r="C50" s="15">
        <f>C12+C29+C44</f>
        <v>1695</v>
      </c>
      <c r="D50" s="15">
        <f t="shared" ref="D50:Q50" si="7">D12+D29+D44</f>
        <v>260</v>
      </c>
      <c r="E50" s="45">
        <f t="shared" si="7"/>
        <v>53.900000000000006</v>
      </c>
      <c r="F50" s="45">
        <f t="shared" si="7"/>
        <v>55.300000000000004</v>
      </c>
      <c r="G50" s="45">
        <f t="shared" si="7"/>
        <v>234.5</v>
      </c>
      <c r="H50" s="15">
        <f t="shared" si="7"/>
        <v>1645</v>
      </c>
      <c r="I50" s="45">
        <f t="shared" si="7"/>
        <v>770</v>
      </c>
      <c r="J50" s="45">
        <f t="shared" si="7"/>
        <v>8.3999999999999986</v>
      </c>
      <c r="K50" s="45">
        <f t="shared" si="7"/>
        <v>175</v>
      </c>
      <c r="L50" s="45">
        <f t="shared" si="7"/>
        <v>770</v>
      </c>
      <c r="M50" s="45">
        <f t="shared" si="7"/>
        <v>0.84</v>
      </c>
      <c r="N50" s="45">
        <f t="shared" si="7"/>
        <v>0.98</v>
      </c>
      <c r="O50" s="45">
        <f t="shared" si="7"/>
        <v>490</v>
      </c>
      <c r="P50" s="45">
        <f t="shared" si="7"/>
        <v>42</v>
      </c>
      <c r="Q50" s="45">
        <f t="shared" si="7"/>
        <v>6.4799999999999995</v>
      </c>
    </row>
    <row r="51" spans="1:17" s="9" customFormat="1" ht="15" customHeight="1" x14ac:dyDescent="0.2">
      <c r="A51" s="78" t="s">
        <v>66</v>
      </c>
      <c r="B51" s="79"/>
      <c r="C51" s="15">
        <f>C49+C39+C19</f>
        <v>1940</v>
      </c>
      <c r="D51" s="15">
        <f t="shared" ref="D51:Q51" si="8">D49+D39+D19</f>
        <v>260</v>
      </c>
      <c r="E51" s="45">
        <f t="shared" si="8"/>
        <v>63</v>
      </c>
      <c r="F51" s="45">
        <f t="shared" si="8"/>
        <v>64.400000000000006</v>
      </c>
      <c r="G51" s="45">
        <f t="shared" si="8"/>
        <v>268.09999999999997</v>
      </c>
      <c r="H51" s="15">
        <f t="shared" si="8"/>
        <v>1904</v>
      </c>
      <c r="I51" s="45">
        <f t="shared" si="8"/>
        <v>840</v>
      </c>
      <c r="J51" s="45">
        <f t="shared" si="8"/>
        <v>12.599999999999998</v>
      </c>
      <c r="K51" s="45">
        <f t="shared" si="8"/>
        <v>210</v>
      </c>
      <c r="L51" s="45">
        <f t="shared" si="8"/>
        <v>840</v>
      </c>
      <c r="M51" s="45">
        <f t="shared" si="8"/>
        <v>0.98</v>
      </c>
      <c r="N51" s="45">
        <f t="shared" si="8"/>
        <v>1.1000000000000001</v>
      </c>
      <c r="O51" s="45">
        <f t="shared" si="8"/>
        <v>630</v>
      </c>
      <c r="P51" s="45">
        <f t="shared" si="8"/>
        <v>49</v>
      </c>
      <c r="Q51" s="45">
        <f t="shared" si="8"/>
        <v>8.52</v>
      </c>
    </row>
    <row r="52" spans="1:17" s="1" customFormat="1" x14ac:dyDescent="0.25">
      <c r="A52" s="8"/>
      <c r="B52" s="23"/>
      <c r="C52" s="28"/>
      <c r="D52" s="28"/>
      <c r="E52" s="47"/>
      <c r="F52" s="47"/>
      <c r="G52" s="47"/>
      <c r="H52" s="28"/>
      <c r="I52" s="47"/>
      <c r="J52" s="47"/>
      <c r="K52" s="47"/>
      <c r="L52" s="47"/>
      <c r="M52" s="47"/>
      <c r="N52" s="47"/>
      <c r="O52" s="47"/>
      <c r="P52" s="47"/>
      <c r="Q52" s="47"/>
    </row>
    <row r="53" spans="1:17" s="1" customFormat="1" ht="11.25" x14ac:dyDescent="0.25">
      <c r="A53" s="105" t="s">
        <v>73</v>
      </c>
      <c r="B53" s="105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</row>
    <row r="54" spans="1:17" s="1" customFormat="1" ht="11.25" x14ac:dyDescent="0.25">
      <c r="A54" s="103" t="s">
        <v>74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</row>
    <row r="55" spans="1:17" s="1" customFormat="1" ht="11.25" x14ac:dyDescent="0.25">
      <c r="A55" s="103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</row>
    <row r="56" spans="1:17" s="1" customFormat="1" ht="11.25" x14ac:dyDescent="0.25">
      <c r="A56" s="103"/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</row>
    <row r="57" spans="1:17" s="1" customFormat="1" ht="11.25" x14ac:dyDescent="0.25">
      <c r="A57" s="103"/>
      <c r="B57" s="103"/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P57" s="103"/>
      <c r="Q57" s="103"/>
    </row>
    <row r="58" spans="1:17" s="4" customFormat="1" x14ac:dyDescent="0.25">
      <c r="B58" s="35"/>
      <c r="C58" s="48"/>
      <c r="D58" s="48"/>
      <c r="E58" s="44"/>
      <c r="F58" s="44"/>
      <c r="G58" s="44"/>
      <c r="H58" s="48"/>
      <c r="I58" s="44"/>
      <c r="J58" s="44"/>
      <c r="K58" s="44"/>
      <c r="L58" s="44"/>
      <c r="M58" s="44"/>
      <c r="N58" s="44"/>
      <c r="O58" s="44"/>
      <c r="P58" s="44"/>
      <c r="Q58" s="44"/>
    </row>
  </sheetData>
  <mergeCells count="36">
    <mergeCell ref="A49:B49"/>
    <mergeCell ref="E4:G4"/>
    <mergeCell ref="H4:H5"/>
    <mergeCell ref="A53:Q53"/>
    <mergeCell ref="I4:L4"/>
    <mergeCell ref="M4:Q4"/>
    <mergeCell ref="A11:Q11"/>
    <mergeCell ref="A28:Q28"/>
    <mergeCell ref="A54:Q57"/>
    <mergeCell ref="A19:B19"/>
    <mergeCell ref="A12:B12"/>
    <mergeCell ref="A13:Q13"/>
    <mergeCell ref="A18:Q18"/>
    <mergeCell ref="A20:Q20"/>
    <mergeCell ref="A30:Q30"/>
    <mergeCell ref="A31:A37"/>
    <mergeCell ref="A39:B39"/>
    <mergeCell ref="A40:Q40"/>
    <mergeCell ref="A41:A43"/>
    <mergeCell ref="A44:B44"/>
    <mergeCell ref="A45:Q45"/>
    <mergeCell ref="A50:B50"/>
    <mergeCell ref="A51:B51"/>
    <mergeCell ref="A46:A48"/>
    <mergeCell ref="A1:G1"/>
    <mergeCell ref="H1:J1"/>
    <mergeCell ref="A6:Q6"/>
    <mergeCell ref="A7:A10"/>
    <mergeCell ref="A38:Q38"/>
    <mergeCell ref="K1:Q1"/>
    <mergeCell ref="D4:D5"/>
    <mergeCell ref="A2:Q2"/>
    <mergeCell ref="A3:N3"/>
    <mergeCell ref="A4:A5"/>
    <mergeCell ref="B4:B5"/>
    <mergeCell ref="C4:C5"/>
  </mergeCells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CC32E-9394-4B89-80FD-1179109820C6}">
  <sheetPr>
    <pageSetUpPr fitToPage="1"/>
  </sheetPr>
  <dimension ref="A1:Q60"/>
  <sheetViews>
    <sheetView topLeftCell="A19" workbookViewId="0">
      <selection activeCell="C27" sqref="C27"/>
    </sheetView>
  </sheetViews>
  <sheetFormatPr defaultRowHeight="12.75" x14ac:dyDescent="0.2"/>
  <cols>
    <col min="1" max="1" width="8" style="5" customWidth="1"/>
    <col min="2" max="2" width="24.28515625" style="37" customWidth="1"/>
    <col min="3" max="4" width="9.140625" style="49"/>
    <col min="5" max="5" width="5.5703125" style="50" customWidth="1"/>
    <col min="6" max="7" width="5.28515625" style="50" customWidth="1"/>
    <col min="8" max="8" width="9.140625" style="49"/>
    <col min="9" max="9" width="6.140625" style="50" customWidth="1"/>
    <col min="10" max="10" width="5.5703125" style="50" customWidth="1"/>
    <col min="11" max="11" width="6.42578125" style="50" customWidth="1"/>
    <col min="12" max="12" width="6.7109375" style="50" customWidth="1"/>
    <col min="13" max="13" width="7.7109375" style="50" customWidth="1"/>
    <col min="14" max="14" width="7.28515625" style="50" customWidth="1"/>
    <col min="15" max="15" width="7.42578125" style="50" customWidth="1"/>
    <col min="16" max="17" width="6.7109375" style="50" customWidth="1"/>
    <col min="18" max="16384" width="9.140625" style="5"/>
  </cols>
  <sheetData>
    <row r="1" spans="1:17" s="2" customFormat="1" ht="61.5" customHeight="1" x14ac:dyDescent="0.25">
      <c r="A1" s="70" t="s">
        <v>136</v>
      </c>
      <c r="B1" s="70"/>
      <c r="C1" s="70"/>
      <c r="D1" s="70"/>
      <c r="E1" s="70"/>
      <c r="F1" s="70"/>
      <c r="G1" s="70"/>
      <c r="H1" s="71" t="s">
        <v>79</v>
      </c>
      <c r="I1" s="71"/>
      <c r="J1" s="71"/>
      <c r="K1" s="71" t="s">
        <v>77</v>
      </c>
      <c r="L1" s="71"/>
      <c r="M1" s="71"/>
      <c r="N1" s="71"/>
      <c r="O1" s="71"/>
      <c r="P1" s="71"/>
      <c r="Q1" s="71"/>
    </row>
    <row r="2" spans="1:17" ht="11.25" x14ac:dyDescent="0.2">
      <c r="A2" s="99" t="s">
        <v>140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ht="11.25" x14ac:dyDescent="0.2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58"/>
      <c r="P3" s="58"/>
      <c r="Q3" s="58"/>
    </row>
    <row r="4" spans="1:17" ht="11.25" x14ac:dyDescent="0.2">
      <c r="A4" s="101" t="s">
        <v>0</v>
      </c>
      <c r="B4" s="102" t="s">
        <v>1</v>
      </c>
      <c r="C4" s="102" t="s">
        <v>2</v>
      </c>
      <c r="D4" s="97" t="s">
        <v>64</v>
      </c>
      <c r="E4" s="101" t="s">
        <v>3</v>
      </c>
      <c r="F4" s="101"/>
      <c r="G4" s="101"/>
      <c r="H4" s="104" t="s">
        <v>7</v>
      </c>
      <c r="I4" s="101" t="s">
        <v>8</v>
      </c>
      <c r="J4" s="101"/>
      <c r="K4" s="101"/>
      <c r="L4" s="101"/>
      <c r="M4" s="101" t="s">
        <v>9</v>
      </c>
      <c r="N4" s="101"/>
      <c r="O4" s="101"/>
      <c r="P4" s="101"/>
      <c r="Q4" s="101"/>
    </row>
    <row r="5" spans="1:17" ht="21.75" customHeight="1" x14ac:dyDescent="0.2">
      <c r="A5" s="101"/>
      <c r="B5" s="102"/>
      <c r="C5" s="102"/>
      <c r="D5" s="98"/>
      <c r="E5" s="59" t="s">
        <v>4</v>
      </c>
      <c r="F5" s="59" t="s">
        <v>5</v>
      </c>
      <c r="G5" s="59" t="s">
        <v>6</v>
      </c>
      <c r="H5" s="104"/>
      <c r="I5" s="59" t="s">
        <v>10</v>
      </c>
      <c r="J5" s="59" t="s">
        <v>11</v>
      </c>
      <c r="K5" s="59" t="s">
        <v>12</v>
      </c>
      <c r="L5" s="59" t="s">
        <v>13</v>
      </c>
      <c r="M5" s="59" t="s">
        <v>14</v>
      </c>
      <c r="N5" s="59" t="s">
        <v>15</v>
      </c>
      <c r="O5" s="59" t="s">
        <v>16</v>
      </c>
      <c r="P5" s="59" t="s">
        <v>17</v>
      </c>
      <c r="Q5" s="59" t="s">
        <v>18</v>
      </c>
    </row>
    <row r="6" spans="1:17" s="9" customFormat="1" ht="11.25" x14ac:dyDescent="0.2">
      <c r="A6" s="85" t="s">
        <v>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25.5" x14ac:dyDescent="0.2">
      <c r="A7" s="94"/>
      <c r="B7" s="11" t="s">
        <v>96</v>
      </c>
      <c r="C7" s="15">
        <v>100</v>
      </c>
      <c r="D7" s="32">
        <v>29.7</v>
      </c>
      <c r="E7" s="45">
        <v>4.8</v>
      </c>
      <c r="F7" s="45">
        <v>9.8800000000000008</v>
      </c>
      <c r="G7" s="45">
        <v>9.1999999999999993</v>
      </c>
      <c r="H7" s="15">
        <v>110.79</v>
      </c>
      <c r="I7" s="45">
        <v>20</v>
      </c>
      <c r="J7" s="45">
        <v>0.85</v>
      </c>
      <c r="K7" s="45">
        <v>8.64</v>
      </c>
      <c r="L7" s="45">
        <v>32.89</v>
      </c>
      <c r="M7" s="45">
        <v>0.11</v>
      </c>
      <c r="N7" s="45">
        <v>0.14000000000000001</v>
      </c>
      <c r="O7" s="45">
        <v>10</v>
      </c>
      <c r="P7" s="45">
        <v>3</v>
      </c>
      <c r="Q7" s="45">
        <v>0.3</v>
      </c>
    </row>
    <row r="8" spans="1:17" ht="25.5" x14ac:dyDescent="0.2">
      <c r="A8" s="95"/>
      <c r="B8" s="11" t="s">
        <v>49</v>
      </c>
      <c r="C8" s="15">
        <v>155</v>
      </c>
      <c r="D8" s="32">
        <v>14.34</v>
      </c>
      <c r="E8" s="45">
        <v>4.45</v>
      </c>
      <c r="F8" s="45">
        <v>5.7</v>
      </c>
      <c r="G8" s="45">
        <v>30.5</v>
      </c>
      <c r="H8" s="15">
        <v>198.7</v>
      </c>
      <c r="I8" s="45">
        <v>12.1</v>
      </c>
      <c r="J8" s="45">
        <v>0.3</v>
      </c>
      <c r="K8" s="45">
        <v>8.1</v>
      </c>
      <c r="L8" s="45">
        <v>37.5</v>
      </c>
      <c r="M8" s="45">
        <v>7.0000000000000007E-2</v>
      </c>
      <c r="N8" s="45">
        <v>0.05</v>
      </c>
      <c r="O8" s="45">
        <v>115</v>
      </c>
      <c r="P8" s="45">
        <v>5</v>
      </c>
      <c r="Q8" s="45">
        <v>1.95</v>
      </c>
    </row>
    <row r="9" spans="1:17" ht="25.5" x14ac:dyDescent="0.2">
      <c r="A9" s="95"/>
      <c r="B9" s="11" t="s">
        <v>31</v>
      </c>
      <c r="C9" s="15">
        <v>200</v>
      </c>
      <c r="D9" s="32">
        <v>19.010000000000002</v>
      </c>
      <c r="E9" s="45">
        <v>3.78</v>
      </c>
      <c r="F9" s="45">
        <v>0.67</v>
      </c>
      <c r="G9" s="45">
        <v>26</v>
      </c>
      <c r="H9" s="15">
        <v>125.11</v>
      </c>
      <c r="I9" s="45">
        <v>133</v>
      </c>
      <c r="J9" s="45">
        <v>1.2</v>
      </c>
      <c r="K9" s="45">
        <v>25.56</v>
      </c>
      <c r="L9" s="45">
        <v>111.11</v>
      </c>
      <c r="M9" s="45">
        <v>0.02</v>
      </c>
      <c r="N9" s="45">
        <v>0.04</v>
      </c>
      <c r="O9" s="45">
        <v>24</v>
      </c>
      <c r="P9" s="45">
        <v>1.3</v>
      </c>
      <c r="Q9" s="45">
        <v>0</v>
      </c>
    </row>
    <row r="10" spans="1:17" x14ac:dyDescent="0.2">
      <c r="A10" s="95"/>
      <c r="B10" s="11" t="s">
        <v>40</v>
      </c>
      <c r="C10" s="15">
        <v>10</v>
      </c>
      <c r="D10" s="32">
        <v>8.77</v>
      </c>
      <c r="E10" s="45">
        <v>2.2999999999999998</v>
      </c>
      <c r="F10" s="45">
        <v>3</v>
      </c>
      <c r="G10" s="45">
        <v>0</v>
      </c>
      <c r="H10" s="15">
        <v>36</v>
      </c>
      <c r="I10" s="45">
        <v>98</v>
      </c>
      <c r="J10" s="45">
        <v>0.1</v>
      </c>
      <c r="K10" s="45">
        <v>3.7</v>
      </c>
      <c r="L10" s="45">
        <v>50</v>
      </c>
      <c r="M10" s="45">
        <v>0.03</v>
      </c>
      <c r="N10" s="45">
        <v>0.03</v>
      </c>
      <c r="O10" s="45">
        <v>26</v>
      </c>
      <c r="P10" s="45">
        <v>5.7</v>
      </c>
      <c r="Q10" s="45">
        <v>0.05</v>
      </c>
    </row>
    <row r="11" spans="1:17" s="4" customFormat="1" ht="25.5" x14ac:dyDescent="0.25">
      <c r="A11" s="96"/>
      <c r="B11" s="11" t="s">
        <v>19</v>
      </c>
      <c r="C11" s="16">
        <v>50</v>
      </c>
      <c r="D11" s="32">
        <v>4.8</v>
      </c>
      <c r="E11" s="27">
        <v>3.95</v>
      </c>
      <c r="F11" s="27">
        <v>0.5</v>
      </c>
      <c r="G11" s="27">
        <v>18.05</v>
      </c>
      <c r="H11" s="16">
        <v>116.9</v>
      </c>
      <c r="I11" s="27">
        <v>11.5</v>
      </c>
      <c r="J11" s="27">
        <v>0.55000000000000004</v>
      </c>
      <c r="K11" s="27">
        <v>16.5</v>
      </c>
      <c r="L11" s="27">
        <v>43.5</v>
      </c>
      <c r="M11" s="27">
        <v>7.0000000000000007E-2</v>
      </c>
      <c r="N11" s="27">
        <v>0.09</v>
      </c>
      <c r="O11" s="27">
        <v>0</v>
      </c>
      <c r="P11" s="27">
        <v>0</v>
      </c>
      <c r="Q11" s="27">
        <v>0.65</v>
      </c>
    </row>
    <row r="12" spans="1:17" s="4" customFormat="1" ht="11.25" x14ac:dyDescent="0.25">
      <c r="A12" s="85" t="s">
        <v>122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7"/>
    </row>
    <row r="13" spans="1:17" s="9" customFormat="1" ht="15" customHeight="1" x14ac:dyDescent="0.2">
      <c r="A13" s="78" t="s">
        <v>24</v>
      </c>
      <c r="B13" s="79"/>
      <c r="C13" s="15">
        <f>C11+C10+C9+C8+C7</f>
        <v>515</v>
      </c>
      <c r="D13" s="15">
        <v>70</v>
      </c>
      <c r="E13" s="45">
        <f t="shared" ref="E13:Q13" si="0">E11+E10+E9+E8+E7</f>
        <v>19.28</v>
      </c>
      <c r="F13" s="45">
        <f t="shared" si="0"/>
        <v>19.75</v>
      </c>
      <c r="G13" s="45">
        <f t="shared" si="0"/>
        <v>83.75</v>
      </c>
      <c r="H13" s="15">
        <f t="shared" si="0"/>
        <v>587.5</v>
      </c>
      <c r="I13" s="45">
        <f t="shared" si="0"/>
        <v>274.60000000000002</v>
      </c>
      <c r="J13" s="45">
        <f t="shared" si="0"/>
        <v>3</v>
      </c>
      <c r="K13" s="45">
        <f t="shared" si="0"/>
        <v>62.5</v>
      </c>
      <c r="L13" s="45">
        <f t="shared" si="0"/>
        <v>275</v>
      </c>
      <c r="M13" s="45">
        <f t="shared" si="0"/>
        <v>0.3</v>
      </c>
      <c r="N13" s="45">
        <f t="shared" si="0"/>
        <v>0.35000000000000003</v>
      </c>
      <c r="O13" s="45">
        <f t="shared" si="0"/>
        <v>175</v>
      </c>
      <c r="P13" s="45">
        <f t="shared" si="0"/>
        <v>15</v>
      </c>
      <c r="Q13" s="45">
        <f t="shared" si="0"/>
        <v>2.9499999999999997</v>
      </c>
    </row>
    <row r="14" spans="1:17" s="9" customFormat="1" ht="11.25" x14ac:dyDescent="0.2">
      <c r="A14" s="85" t="s">
        <v>68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7"/>
    </row>
    <row r="15" spans="1:17" ht="25.5" x14ac:dyDescent="0.2">
      <c r="A15" s="94"/>
      <c r="B15" s="11" t="s">
        <v>96</v>
      </c>
      <c r="C15" s="15">
        <v>100</v>
      </c>
      <c r="D15" s="32">
        <v>29.7</v>
      </c>
      <c r="E15" s="45">
        <v>4.8</v>
      </c>
      <c r="F15" s="45">
        <v>9.8800000000000008</v>
      </c>
      <c r="G15" s="45">
        <v>9.1999999999999993</v>
      </c>
      <c r="H15" s="15">
        <v>110.79</v>
      </c>
      <c r="I15" s="45">
        <v>20</v>
      </c>
      <c r="J15" s="45">
        <v>0.85</v>
      </c>
      <c r="K15" s="45">
        <v>8.64</v>
      </c>
      <c r="L15" s="45">
        <v>32.89</v>
      </c>
      <c r="M15" s="45">
        <v>0.11</v>
      </c>
      <c r="N15" s="45">
        <v>0.14000000000000001</v>
      </c>
      <c r="O15" s="45">
        <v>10</v>
      </c>
      <c r="P15" s="45">
        <v>3</v>
      </c>
      <c r="Q15" s="45">
        <v>0.3</v>
      </c>
    </row>
    <row r="16" spans="1:17" ht="25.5" x14ac:dyDescent="0.2">
      <c r="A16" s="95"/>
      <c r="B16" s="11" t="s">
        <v>49</v>
      </c>
      <c r="C16" s="15">
        <v>185</v>
      </c>
      <c r="D16" s="32">
        <v>16.34</v>
      </c>
      <c r="E16" s="45">
        <v>7.2</v>
      </c>
      <c r="F16" s="45">
        <v>1.62</v>
      </c>
      <c r="G16" s="45">
        <v>34.35</v>
      </c>
      <c r="H16" s="15">
        <v>156.33000000000001</v>
      </c>
      <c r="I16" s="45">
        <v>131</v>
      </c>
      <c r="J16" s="45">
        <v>0.56000000000000005</v>
      </c>
      <c r="K16" s="45">
        <v>12.26</v>
      </c>
      <c r="L16" s="45">
        <v>91.1</v>
      </c>
      <c r="M16" s="45">
        <v>0.13</v>
      </c>
      <c r="N16" s="45">
        <v>0.17</v>
      </c>
      <c r="O16" s="45">
        <v>111.9</v>
      </c>
      <c r="P16" s="45">
        <v>10.95</v>
      </c>
      <c r="Q16" s="45">
        <v>0.95</v>
      </c>
    </row>
    <row r="17" spans="1:17" ht="25.5" x14ac:dyDescent="0.2">
      <c r="A17" s="95"/>
      <c r="B17" s="11" t="s">
        <v>31</v>
      </c>
      <c r="C17" s="15">
        <v>200</v>
      </c>
      <c r="D17" s="32">
        <v>19.010000000000002</v>
      </c>
      <c r="E17" s="45">
        <v>3.78</v>
      </c>
      <c r="F17" s="45">
        <v>0.67</v>
      </c>
      <c r="G17" s="45">
        <v>26</v>
      </c>
      <c r="H17" s="15">
        <v>125.11</v>
      </c>
      <c r="I17" s="45">
        <v>133</v>
      </c>
      <c r="J17" s="45">
        <v>1.2</v>
      </c>
      <c r="K17" s="45">
        <v>25.56</v>
      </c>
      <c r="L17" s="45">
        <v>111.11</v>
      </c>
      <c r="M17" s="45">
        <v>0.02</v>
      </c>
      <c r="N17" s="45">
        <v>0.04</v>
      </c>
      <c r="O17" s="45">
        <v>24</v>
      </c>
      <c r="P17" s="45">
        <v>1.3</v>
      </c>
      <c r="Q17" s="45">
        <v>0</v>
      </c>
    </row>
    <row r="18" spans="1:17" s="4" customFormat="1" x14ac:dyDescent="0.25">
      <c r="A18" s="95"/>
      <c r="B18" s="11" t="s">
        <v>39</v>
      </c>
      <c r="C18" s="15">
        <v>15</v>
      </c>
      <c r="D18" s="32">
        <v>13.15</v>
      </c>
      <c r="E18" s="45">
        <v>1.21</v>
      </c>
      <c r="F18" s="45">
        <v>8.67</v>
      </c>
      <c r="G18" s="45">
        <v>0.53</v>
      </c>
      <c r="H18" s="15">
        <v>94.67</v>
      </c>
      <c r="I18" s="45">
        <v>3</v>
      </c>
      <c r="J18" s="45">
        <v>0</v>
      </c>
      <c r="K18" s="45">
        <v>0</v>
      </c>
      <c r="L18" s="45">
        <v>4</v>
      </c>
      <c r="M18" s="45">
        <v>0</v>
      </c>
      <c r="N18" s="45">
        <v>0</v>
      </c>
      <c r="O18" s="45">
        <v>79.099999999999994</v>
      </c>
      <c r="P18" s="45">
        <v>2.25</v>
      </c>
      <c r="Q18" s="45">
        <v>0.1</v>
      </c>
    </row>
    <row r="19" spans="1:17" s="4" customFormat="1" ht="25.5" x14ac:dyDescent="0.25">
      <c r="A19" s="96"/>
      <c r="B19" s="11" t="s">
        <v>19</v>
      </c>
      <c r="C19" s="15">
        <v>70</v>
      </c>
      <c r="D19" s="32">
        <v>6.72</v>
      </c>
      <c r="E19" s="45">
        <v>5.53</v>
      </c>
      <c r="F19" s="45">
        <v>2.16</v>
      </c>
      <c r="G19" s="45">
        <v>25.67</v>
      </c>
      <c r="H19" s="15">
        <v>193.1</v>
      </c>
      <c r="I19" s="45">
        <v>12.5</v>
      </c>
      <c r="J19" s="45">
        <v>1.89</v>
      </c>
      <c r="K19" s="45">
        <v>28.54</v>
      </c>
      <c r="L19" s="45">
        <v>60.9</v>
      </c>
      <c r="M19" s="45">
        <v>0.09</v>
      </c>
      <c r="N19" s="45">
        <v>0.05</v>
      </c>
      <c r="O19" s="45">
        <v>0</v>
      </c>
      <c r="P19" s="45">
        <v>0</v>
      </c>
      <c r="Q19" s="45">
        <v>0.91</v>
      </c>
    </row>
    <row r="20" spans="1:17" s="4" customFormat="1" ht="11.25" x14ac:dyDescent="0.25">
      <c r="A20" s="85" t="s">
        <v>123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7"/>
    </row>
    <row r="21" spans="1:17" s="9" customFormat="1" ht="15" customHeight="1" x14ac:dyDescent="0.2">
      <c r="A21" s="78" t="s">
        <v>24</v>
      </c>
      <c r="B21" s="79"/>
      <c r="C21" s="15">
        <f>C19+C18+C17+C16+C15</f>
        <v>570</v>
      </c>
      <c r="D21" s="15">
        <v>70</v>
      </c>
      <c r="E21" s="45">
        <f t="shared" ref="E21:Q21" si="1">E19+E18+E17+E16+E15</f>
        <v>22.52</v>
      </c>
      <c r="F21" s="45">
        <f t="shared" si="1"/>
        <v>23</v>
      </c>
      <c r="G21" s="45">
        <f t="shared" si="1"/>
        <v>95.750000000000014</v>
      </c>
      <c r="H21" s="15">
        <f t="shared" si="1"/>
        <v>680</v>
      </c>
      <c r="I21" s="45">
        <f t="shared" si="1"/>
        <v>299.5</v>
      </c>
      <c r="J21" s="45">
        <f t="shared" si="1"/>
        <v>4.5</v>
      </c>
      <c r="K21" s="45">
        <f t="shared" si="1"/>
        <v>75</v>
      </c>
      <c r="L21" s="45">
        <f t="shared" si="1"/>
        <v>300</v>
      </c>
      <c r="M21" s="45">
        <f t="shared" si="1"/>
        <v>0.35</v>
      </c>
      <c r="N21" s="45">
        <f t="shared" si="1"/>
        <v>0.4</v>
      </c>
      <c r="O21" s="45">
        <f t="shared" si="1"/>
        <v>225</v>
      </c>
      <c r="P21" s="45">
        <f t="shared" si="1"/>
        <v>17.5</v>
      </c>
      <c r="Q21" s="45">
        <f t="shared" si="1"/>
        <v>2.2599999999999998</v>
      </c>
    </row>
    <row r="22" spans="1:17" s="9" customFormat="1" ht="11.25" x14ac:dyDescent="0.2">
      <c r="A22" s="85" t="s">
        <v>69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7"/>
    </row>
    <row r="23" spans="1:17" x14ac:dyDescent="0.2">
      <c r="A23" s="94"/>
      <c r="B23" s="11" t="s">
        <v>51</v>
      </c>
      <c r="C23" s="15">
        <v>60</v>
      </c>
      <c r="D23" s="15">
        <v>6.76</v>
      </c>
      <c r="E23" s="45">
        <v>0.7</v>
      </c>
      <c r="F23" s="45">
        <v>0.05</v>
      </c>
      <c r="G23" s="45">
        <v>6.9</v>
      </c>
      <c r="H23" s="15">
        <v>63.4</v>
      </c>
      <c r="I23" s="45">
        <v>51</v>
      </c>
      <c r="J23" s="45">
        <v>0.4</v>
      </c>
      <c r="K23" s="45">
        <v>15.6</v>
      </c>
      <c r="L23" s="45">
        <v>31.6</v>
      </c>
      <c r="M23" s="45">
        <v>0.1</v>
      </c>
      <c r="N23" s="45">
        <v>0.1</v>
      </c>
      <c r="O23" s="45">
        <v>25</v>
      </c>
      <c r="P23" s="45">
        <v>3.7</v>
      </c>
      <c r="Q23" s="45">
        <v>0.4</v>
      </c>
    </row>
    <row r="24" spans="1:17" ht="38.25" customHeight="1" x14ac:dyDescent="0.2">
      <c r="A24" s="95"/>
      <c r="B24" s="11" t="s">
        <v>59</v>
      </c>
      <c r="C24" s="15">
        <v>210</v>
      </c>
      <c r="D24" s="15">
        <v>26.62</v>
      </c>
      <c r="E24" s="45">
        <v>2.8</v>
      </c>
      <c r="F24" s="45">
        <v>4.0999999999999996</v>
      </c>
      <c r="G24" s="45">
        <v>9.3000000000000007</v>
      </c>
      <c r="H24" s="15">
        <v>162.19999999999999</v>
      </c>
      <c r="I24" s="45">
        <v>83</v>
      </c>
      <c r="J24" s="45">
        <v>0.8</v>
      </c>
      <c r="K24" s="45">
        <v>2.4</v>
      </c>
      <c r="L24" s="45">
        <v>60.6</v>
      </c>
      <c r="M24" s="45">
        <v>0.05</v>
      </c>
      <c r="N24" s="45">
        <v>0.05</v>
      </c>
      <c r="O24" s="45">
        <v>26</v>
      </c>
      <c r="P24" s="45">
        <v>5.3</v>
      </c>
      <c r="Q24" s="45">
        <v>0.6</v>
      </c>
    </row>
    <row r="25" spans="1:17" ht="25.5" x14ac:dyDescent="0.2">
      <c r="A25" s="95"/>
      <c r="B25" s="11" t="s">
        <v>54</v>
      </c>
      <c r="C25" s="15">
        <v>155</v>
      </c>
      <c r="D25" s="15">
        <v>15.17</v>
      </c>
      <c r="E25" s="45">
        <v>3.73</v>
      </c>
      <c r="F25" s="45">
        <v>7.78</v>
      </c>
      <c r="G25" s="45">
        <v>29.3</v>
      </c>
      <c r="H25" s="15">
        <v>142</v>
      </c>
      <c r="I25" s="45">
        <v>67</v>
      </c>
      <c r="J25" s="45">
        <v>0.25</v>
      </c>
      <c r="K25" s="45">
        <v>9.3000000000000007</v>
      </c>
      <c r="L25" s="45">
        <v>82.3</v>
      </c>
      <c r="M25" s="45">
        <v>0.03</v>
      </c>
      <c r="N25" s="45">
        <v>0.05</v>
      </c>
      <c r="O25" s="45">
        <v>80</v>
      </c>
      <c r="P25" s="45">
        <v>0</v>
      </c>
      <c r="Q25" s="45">
        <v>0.6</v>
      </c>
    </row>
    <row r="26" spans="1:17" ht="13.5" customHeight="1" x14ac:dyDescent="0.2">
      <c r="A26" s="95"/>
      <c r="B26" s="11" t="s">
        <v>52</v>
      </c>
      <c r="C26" s="15">
        <v>120</v>
      </c>
      <c r="D26" s="15">
        <v>72.19</v>
      </c>
      <c r="E26" s="45">
        <v>15.85</v>
      </c>
      <c r="F26" s="45">
        <v>15.1</v>
      </c>
      <c r="G26" s="45">
        <v>20.45</v>
      </c>
      <c r="H26" s="15">
        <v>206.34</v>
      </c>
      <c r="I26" s="45">
        <v>140</v>
      </c>
      <c r="J26" s="45">
        <v>0.9</v>
      </c>
      <c r="K26" s="45">
        <v>28.7</v>
      </c>
      <c r="L26" s="45">
        <v>137.9</v>
      </c>
      <c r="M26" s="45">
        <v>0.1</v>
      </c>
      <c r="N26" s="45">
        <v>0.15</v>
      </c>
      <c r="O26" s="45">
        <v>114</v>
      </c>
      <c r="P26" s="45">
        <v>11.3</v>
      </c>
      <c r="Q26" s="45">
        <v>0.8</v>
      </c>
    </row>
    <row r="27" spans="1:17" x14ac:dyDescent="0.2">
      <c r="A27" s="95"/>
      <c r="B27" s="11" t="s">
        <v>81</v>
      </c>
      <c r="C27" s="15">
        <v>200</v>
      </c>
      <c r="D27" s="15">
        <v>15</v>
      </c>
      <c r="E27" s="45">
        <v>0.6</v>
      </c>
      <c r="F27" s="45">
        <v>0.09</v>
      </c>
      <c r="G27" s="45">
        <v>32</v>
      </c>
      <c r="H27" s="15">
        <v>132.80000000000001</v>
      </c>
      <c r="I27" s="45">
        <v>32</v>
      </c>
      <c r="J27" s="45">
        <v>0.7</v>
      </c>
      <c r="K27" s="45">
        <v>17.399999999999999</v>
      </c>
      <c r="L27" s="45">
        <v>23.4</v>
      </c>
      <c r="M27" s="45">
        <v>0.03</v>
      </c>
      <c r="N27" s="45">
        <v>0.02</v>
      </c>
      <c r="O27" s="45">
        <v>0</v>
      </c>
      <c r="P27" s="45">
        <v>0.7</v>
      </c>
      <c r="Q27" s="45">
        <v>0.2</v>
      </c>
    </row>
    <row r="28" spans="1:17" ht="25.5" x14ac:dyDescent="0.2">
      <c r="A28" s="95"/>
      <c r="B28" s="11" t="s">
        <v>19</v>
      </c>
      <c r="C28" s="15">
        <v>20</v>
      </c>
      <c r="D28" s="15">
        <v>1.92</v>
      </c>
      <c r="E28" s="45">
        <v>1.58</v>
      </c>
      <c r="F28" s="45">
        <v>0.2</v>
      </c>
      <c r="G28" s="45">
        <v>9.66</v>
      </c>
      <c r="H28" s="15">
        <v>46.76</v>
      </c>
      <c r="I28" s="45">
        <v>4.5999999999999996</v>
      </c>
      <c r="J28" s="45">
        <v>0.22</v>
      </c>
      <c r="K28" s="45">
        <v>6.6</v>
      </c>
      <c r="L28" s="45">
        <v>17.399999999999999</v>
      </c>
      <c r="M28" s="45">
        <v>7.0000000000000007E-2</v>
      </c>
      <c r="N28" s="45">
        <v>0.08</v>
      </c>
      <c r="O28" s="45">
        <v>0</v>
      </c>
      <c r="P28" s="45">
        <v>0</v>
      </c>
      <c r="Q28" s="45">
        <v>0.26</v>
      </c>
    </row>
    <row r="29" spans="1:17" s="4" customFormat="1" x14ac:dyDescent="0.25">
      <c r="A29" s="96"/>
      <c r="B29" s="11" t="s">
        <v>22</v>
      </c>
      <c r="C29" s="16">
        <v>30</v>
      </c>
      <c r="D29" s="16">
        <v>2.88</v>
      </c>
      <c r="E29" s="27">
        <v>1.68</v>
      </c>
      <c r="F29" s="27">
        <v>0.33</v>
      </c>
      <c r="G29" s="27">
        <v>9.7200000000000006</v>
      </c>
      <c r="H29" s="16">
        <v>69</v>
      </c>
      <c r="I29" s="27">
        <v>6.9</v>
      </c>
      <c r="J29" s="27">
        <v>0.93</v>
      </c>
      <c r="K29" s="27">
        <v>7.5</v>
      </c>
      <c r="L29" s="27">
        <v>31.8</v>
      </c>
      <c r="M29" s="27">
        <v>0.04</v>
      </c>
      <c r="N29" s="27">
        <v>0.04</v>
      </c>
      <c r="O29" s="27">
        <v>0</v>
      </c>
      <c r="P29" s="27">
        <v>0</v>
      </c>
      <c r="Q29" s="27">
        <v>0.27</v>
      </c>
    </row>
    <row r="30" spans="1:17" s="4" customFormat="1" ht="11.25" x14ac:dyDescent="0.25">
      <c r="A30" s="85" t="s">
        <v>124</v>
      </c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7"/>
    </row>
    <row r="31" spans="1:17" s="9" customFormat="1" ht="15" customHeight="1" x14ac:dyDescent="0.2">
      <c r="A31" s="78" t="s">
        <v>27</v>
      </c>
      <c r="B31" s="79"/>
      <c r="C31" s="15">
        <f>C29+C28+C27+C26+C24+C23+C25</f>
        <v>795</v>
      </c>
      <c r="D31" s="15">
        <v>120</v>
      </c>
      <c r="E31" s="45">
        <f t="shared" ref="E31:Q31" si="2">E29+E28+E27+E26+E24+E23+E25</f>
        <v>26.94</v>
      </c>
      <c r="F31" s="45">
        <f t="shared" si="2"/>
        <v>27.650000000000002</v>
      </c>
      <c r="G31" s="45">
        <f t="shared" si="2"/>
        <v>117.33</v>
      </c>
      <c r="H31" s="15">
        <f t="shared" si="2"/>
        <v>822.49999999999989</v>
      </c>
      <c r="I31" s="45">
        <f t="shared" si="2"/>
        <v>384.5</v>
      </c>
      <c r="J31" s="45">
        <f t="shared" si="2"/>
        <v>4.1999999999999993</v>
      </c>
      <c r="K31" s="45">
        <f t="shared" si="2"/>
        <v>87.5</v>
      </c>
      <c r="L31" s="45">
        <f t="shared" si="2"/>
        <v>385.00000000000006</v>
      </c>
      <c r="M31" s="45">
        <f t="shared" si="2"/>
        <v>0.42000000000000004</v>
      </c>
      <c r="N31" s="45">
        <f t="shared" si="2"/>
        <v>0.48999999999999994</v>
      </c>
      <c r="O31" s="45">
        <f t="shared" si="2"/>
        <v>245</v>
      </c>
      <c r="P31" s="45">
        <f t="shared" si="2"/>
        <v>21</v>
      </c>
      <c r="Q31" s="45">
        <f t="shared" si="2"/>
        <v>3.13</v>
      </c>
    </row>
    <row r="32" spans="1:17" s="9" customFormat="1" ht="11.25" x14ac:dyDescent="0.2">
      <c r="A32" s="85" t="s">
        <v>70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7"/>
    </row>
    <row r="33" spans="1:17" x14ac:dyDescent="0.2">
      <c r="A33" s="94"/>
      <c r="B33" s="11" t="s">
        <v>51</v>
      </c>
      <c r="C33" s="15">
        <v>100</v>
      </c>
      <c r="D33" s="15">
        <v>11.26</v>
      </c>
      <c r="E33" s="45">
        <v>0.7</v>
      </c>
      <c r="F33" s="45">
        <v>0.05</v>
      </c>
      <c r="G33" s="45">
        <v>4.9000000000000004</v>
      </c>
      <c r="H33" s="15">
        <v>53.4</v>
      </c>
      <c r="I33" s="45">
        <v>51.4</v>
      </c>
      <c r="J33" s="45">
        <v>0.4</v>
      </c>
      <c r="K33" s="45">
        <v>15.6</v>
      </c>
      <c r="L33" s="45">
        <v>31.6</v>
      </c>
      <c r="M33" s="45">
        <v>0.2</v>
      </c>
      <c r="N33" s="45">
        <v>0.2</v>
      </c>
      <c r="O33" s="45">
        <v>0</v>
      </c>
      <c r="P33" s="45">
        <v>10.7</v>
      </c>
      <c r="Q33" s="45">
        <v>1.4</v>
      </c>
    </row>
    <row r="34" spans="1:17" ht="25.5" x14ac:dyDescent="0.2">
      <c r="A34" s="95"/>
      <c r="B34" s="11" t="s">
        <v>108</v>
      </c>
      <c r="C34" s="15">
        <v>260</v>
      </c>
      <c r="D34" s="15">
        <v>26.36</v>
      </c>
      <c r="E34" s="45">
        <v>4.75</v>
      </c>
      <c r="F34" s="45">
        <v>8.33</v>
      </c>
      <c r="G34" s="45">
        <v>9.56</v>
      </c>
      <c r="H34" s="15">
        <v>132.19999999999999</v>
      </c>
      <c r="I34" s="45">
        <v>86.5</v>
      </c>
      <c r="J34" s="45">
        <v>1.61</v>
      </c>
      <c r="K34" s="45">
        <v>10.82</v>
      </c>
      <c r="L34" s="45">
        <v>72.650000000000006</v>
      </c>
      <c r="M34" s="45">
        <v>0.02</v>
      </c>
      <c r="N34" s="45">
        <v>7.0000000000000007E-2</v>
      </c>
      <c r="O34" s="45">
        <v>108</v>
      </c>
      <c r="P34" s="45">
        <v>1.8</v>
      </c>
      <c r="Q34" s="45">
        <v>1.4</v>
      </c>
    </row>
    <row r="35" spans="1:17" ht="25.5" x14ac:dyDescent="0.2">
      <c r="A35" s="95"/>
      <c r="B35" s="11" t="s">
        <v>54</v>
      </c>
      <c r="C35" s="15">
        <v>185</v>
      </c>
      <c r="D35" s="15">
        <v>17.29</v>
      </c>
      <c r="E35" s="45">
        <v>3.78</v>
      </c>
      <c r="F35" s="45">
        <v>7.78</v>
      </c>
      <c r="G35" s="45">
        <v>36.450000000000003</v>
      </c>
      <c r="H35" s="15">
        <v>249.03</v>
      </c>
      <c r="I35" s="45">
        <v>90.6</v>
      </c>
      <c r="J35" s="45">
        <v>0.81</v>
      </c>
      <c r="K35" s="45">
        <v>5.23</v>
      </c>
      <c r="L35" s="45">
        <v>75.349999999999994</v>
      </c>
      <c r="M35" s="45">
        <v>0.05</v>
      </c>
      <c r="N35" s="45">
        <v>0.05</v>
      </c>
      <c r="O35" s="45">
        <v>93</v>
      </c>
      <c r="P35" s="45">
        <v>0</v>
      </c>
      <c r="Q35" s="45">
        <v>0.6</v>
      </c>
    </row>
    <row r="36" spans="1:17" x14ac:dyDescent="0.2">
      <c r="A36" s="95"/>
      <c r="B36" s="11" t="s">
        <v>52</v>
      </c>
      <c r="C36" s="15">
        <v>120</v>
      </c>
      <c r="D36" s="15">
        <v>72.19</v>
      </c>
      <c r="E36" s="45">
        <v>15.85</v>
      </c>
      <c r="F36" s="45">
        <v>15.1</v>
      </c>
      <c r="G36" s="45">
        <v>20.45</v>
      </c>
      <c r="H36" s="15">
        <v>206.34</v>
      </c>
      <c r="I36" s="45">
        <v>140</v>
      </c>
      <c r="J36" s="45">
        <v>0.9</v>
      </c>
      <c r="K36" s="45">
        <v>28.7</v>
      </c>
      <c r="L36" s="45">
        <v>137.9</v>
      </c>
      <c r="M36" s="45">
        <v>0.1</v>
      </c>
      <c r="N36" s="45">
        <v>0.15</v>
      </c>
      <c r="O36" s="45">
        <v>114</v>
      </c>
      <c r="P36" s="45">
        <v>11.3</v>
      </c>
      <c r="Q36" s="45">
        <v>0.8</v>
      </c>
    </row>
    <row r="37" spans="1:17" x14ac:dyDescent="0.2">
      <c r="A37" s="95"/>
      <c r="B37" s="11" t="s">
        <v>81</v>
      </c>
      <c r="C37" s="15">
        <v>200</v>
      </c>
      <c r="D37" s="15">
        <v>15</v>
      </c>
      <c r="E37" s="45">
        <v>0.6</v>
      </c>
      <c r="F37" s="45">
        <v>0.09</v>
      </c>
      <c r="G37" s="45">
        <v>32</v>
      </c>
      <c r="H37" s="15">
        <v>132.80000000000001</v>
      </c>
      <c r="I37" s="45">
        <v>32.4</v>
      </c>
      <c r="J37" s="45">
        <v>0.7</v>
      </c>
      <c r="K37" s="45">
        <v>17.399999999999999</v>
      </c>
      <c r="L37" s="45">
        <v>23.4</v>
      </c>
      <c r="M37" s="45">
        <v>0.03</v>
      </c>
      <c r="N37" s="45">
        <v>0.02</v>
      </c>
      <c r="O37" s="45">
        <v>0</v>
      </c>
      <c r="P37" s="45">
        <v>0.7</v>
      </c>
      <c r="Q37" s="45">
        <v>0.2</v>
      </c>
    </row>
    <row r="38" spans="1:17" s="4" customFormat="1" ht="25.5" x14ac:dyDescent="0.25">
      <c r="A38" s="95"/>
      <c r="B38" s="11" t="s">
        <v>19</v>
      </c>
      <c r="C38" s="15">
        <v>30</v>
      </c>
      <c r="D38" s="15">
        <v>2.88</v>
      </c>
      <c r="E38" s="45">
        <v>2.37</v>
      </c>
      <c r="F38" s="45">
        <v>0.3</v>
      </c>
      <c r="G38" s="45">
        <v>14.49</v>
      </c>
      <c r="H38" s="15">
        <v>76.23</v>
      </c>
      <c r="I38" s="45">
        <v>7.19</v>
      </c>
      <c r="J38" s="45">
        <v>0.33</v>
      </c>
      <c r="K38" s="45">
        <v>9.9</v>
      </c>
      <c r="L38" s="45">
        <v>26.1</v>
      </c>
      <c r="M38" s="45">
        <v>0.03</v>
      </c>
      <c r="N38" s="45">
        <v>0.05</v>
      </c>
      <c r="O38" s="45">
        <v>0</v>
      </c>
      <c r="P38" s="45">
        <v>0</v>
      </c>
      <c r="Q38" s="45">
        <v>0.39</v>
      </c>
    </row>
    <row r="39" spans="1:17" s="4" customFormat="1" x14ac:dyDescent="0.25">
      <c r="A39" s="96"/>
      <c r="B39" s="11" t="s">
        <v>22</v>
      </c>
      <c r="C39" s="15">
        <v>50</v>
      </c>
      <c r="D39" s="15">
        <v>4.8</v>
      </c>
      <c r="E39" s="45">
        <v>3.45</v>
      </c>
      <c r="F39" s="45">
        <v>0.55000000000000004</v>
      </c>
      <c r="G39" s="45">
        <v>16.2</v>
      </c>
      <c r="H39" s="15">
        <v>115</v>
      </c>
      <c r="I39" s="45">
        <v>11.5</v>
      </c>
      <c r="J39" s="45">
        <v>1.55</v>
      </c>
      <c r="K39" s="45">
        <v>17.350000000000001</v>
      </c>
      <c r="L39" s="45">
        <v>53</v>
      </c>
      <c r="M39" s="45">
        <v>0.06</v>
      </c>
      <c r="N39" s="45">
        <v>0.06</v>
      </c>
      <c r="O39" s="45">
        <v>0</v>
      </c>
      <c r="P39" s="45">
        <v>0</v>
      </c>
      <c r="Q39" s="45">
        <v>0.45</v>
      </c>
    </row>
    <row r="40" spans="1:17" s="4" customFormat="1" ht="11.25" x14ac:dyDescent="0.25">
      <c r="A40" s="85" t="s">
        <v>114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7"/>
    </row>
    <row r="41" spans="1:17" s="9" customFormat="1" ht="15" customHeight="1" x14ac:dyDescent="0.2">
      <c r="A41" s="78" t="s">
        <v>27</v>
      </c>
      <c r="B41" s="79"/>
      <c r="C41" s="15">
        <f>C39+C38+C37+C36+C34+C33+C35</f>
        <v>945</v>
      </c>
      <c r="D41" s="15">
        <v>120</v>
      </c>
      <c r="E41" s="45">
        <f t="shared" ref="E41:Q41" si="3">E39+E38+E37+E36+E34+E33+E35</f>
        <v>31.5</v>
      </c>
      <c r="F41" s="45">
        <f t="shared" si="3"/>
        <v>32.199999999999996</v>
      </c>
      <c r="G41" s="45">
        <f t="shared" si="3"/>
        <v>134.05000000000001</v>
      </c>
      <c r="H41" s="15">
        <f t="shared" si="3"/>
        <v>964.99999999999989</v>
      </c>
      <c r="I41" s="45">
        <f t="shared" si="3"/>
        <v>419.59000000000003</v>
      </c>
      <c r="J41" s="45">
        <f t="shared" si="3"/>
        <v>6.3000000000000007</v>
      </c>
      <c r="K41" s="45">
        <f t="shared" si="3"/>
        <v>104.99999999999999</v>
      </c>
      <c r="L41" s="45">
        <f t="shared" si="3"/>
        <v>420</v>
      </c>
      <c r="M41" s="45">
        <f t="shared" si="3"/>
        <v>0.49</v>
      </c>
      <c r="N41" s="45">
        <f t="shared" si="3"/>
        <v>0.60000000000000009</v>
      </c>
      <c r="O41" s="45">
        <f t="shared" si="3"/>
        <v>315</v>
      </c>
      <c r="P41" s="45">
        <f t="shared" si="3"/>
        <v>24.5</v>
      </c>
      <c r="Q41" s="45">
        <f t="shared" si="3"/>
        <v>5.24</v>
      </c>
    </row>
    <row r="42" spans="1:17" s="9" customFormat="1" ht="11.25" x14ac:dyDescent="0.2">
      <c r="A42" s="85" t="s">
        <v>71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7"/>
    </row>
    <row r="43" spans="1:17" s="4" customFormat="1" x14ac:dyDescent="0.25">
      <c r="A43" s="94"/>
      <c r="B43" s="11" t="s">
        <v>42</v>
      </c>
      <c r="C43" s="16">
        <v>180</v>
      </c>
      <c r="D43" s="32">
        <v>26.24</v>
      </c>
      <c r="E43" s="27">
        <v>0.9</v>
      </c>
      <c r="F43" s="27">
        <v>0</v>
      </c>
      <c r="G43" s="27">
        <v>5</v>
      </c>
      <c r="H43" s="16">
        <v>75</v>
      </c>
      <c r="I43" s="27">
        <v>35</v>
      </c>
      <c r="J43" s="27">
        <v>0.5</v>
      </c>
      <c r="K43" s="27">
        <v>7.9</v>
      </c>
      <c r="L43" s="27">
        <v>36.9</v>
      </c>
      <c r="M43" s="27">
        <v>0.02</v>
      </c>
      <c r="N43" s="27">
        <v>0.06</v>
      </c>
      <c r="O43" s="27">
        <v>30</v>
      </c>
      <c r="P43" s="27">
        <v>2.9</v>
      </c>
      <c r="Q43" s="27">
        <v>0.2</v>
      </c>
    </row>
    <row r="44" spans="1:17" s="4" customFormat="1" ht="25.5" x14ac:dyDescent="0.25">
      <c r="A44" s="95"/>
      <c r="B44" s="11" t="s">
        <v>101</v>
      </c>
      <c r="C44" s="16">
        <v>125</v>
      </c>
      <c r="D44" s="32">
        <v>25.76</v>
      </c>
      <c r="E44" s="27">
        <v>0.4</v>
      </c>
      <c r="F44" s="27">
        <v>0.4</v>
      </c>
      <c r="G44" s="27">
        <v>3.8</v>
      </c>
      <c r="H44" s="16">
        <v>47</v>
      </c>
      <c r="I44" s="27">
        <v>36</v>
      </c>
      <c r="J44" s="27">
        <v>0.6</v>
      </c>
      <c r="K44" s="27">
        <v>7</v>
      </c>
      <c r="L44" s="27">
        <v>21</v>
      </c>
      <c r="M44" s="27">
        <v>0.03</v>
      </c>
      <c r="N44" s="27">
        <v>0.02</v>
      </c>
      <c r="O44" s="27">
        <v>25</v>
      </c>
      <c r="P44" s="27">
        <v>3</v>
      </c>
      <c r="Q44" s="27">
        <v>0.16</v>
      </c>
    </row>
    <row r="45" spans="1:17" s="4" customFormat="1" x14ac:dyDescent="0.25">
      <c r="A45" s="96"/>
      <c r="B45" s="11" t="s">
        <v>45</v>
      </c>
      <c r="C45" s="16">
        <v>50</v>
      </c>
      <c r="D45" s="32">
        <v>18</v>
      </c>
      <c r="E45" s="27">
        <v>6.4</v>
      </c>
      <c r="F45" s="27">
        <v>7.5</v>
      </c>
      <c r="G45" s="27">
        <v>24.7</v>
      </c>
      <c r="H45" s="16">
        <v>113</v>
      </c>
      <c r="I45" s="27">
        <v>39</v>
      </c>
      <c r="J45" s="27">
        <v>0.1</v>
      </c>
      <c r="K45" s="27">
        <v>10.1</v>
      </c>
      <c r="L45" s="27">
        <v>52.1</v>
      </c>
      <c r="M45" s="27">
        <v>7.0000000000000007E-2</v>
      </c>
      <c r="N45" s="27">
        <v>0.06</v>
      </c>
      <c r="O45" s="27">
        <v>15</v>
      </c>
      <c r="P45" s="27">
        <v>0.1</v>
      </c>
      <c r="Q45" s="27">
        <v>1.2</v>
      </c>
    </row>
    <row r="46" spans="1:17" s="9" customFormat="1" ht="15" customHeight="1" x14ac:dyDescent="0.2">
      <c r="A46" s="78" t="s">
        <v>23</v>
      </c>
      <c r="B46" s="79"/>
      <c r="C46" s="15">
        <f>C45+C44+C43</f>
        <v>355</v>
      </c>
      <c r="D46" s="15">
        <f>D45+D44+D43</f>
        <v>70</v>
      </c>
      <c r="E46" s="45">
        <f t="shared" ref="E46:Q46" si="4">E45+E44+E43</f>
        <v>7.7000000000000011</v>
      </c>
      <c r="F46" s="45">
        <f t="shared" si="4"/>
        <v>7.9</v>
      </c>
      <c r="G46" s="45">
        <f t="shared" si="4"/>
        <v>33.5</v>
      </c>
      <c r="H46" s="15">
        <f t="shared" si="4"/>
        <v>235</v>
      </c>
      <c r="I46" s="45">
        <f t="shared" si="4"/>
        <v>110</v>
      </c>
      <c r="J46" s="45">
        <f t="shared" si="4"/>
        <v>1.2</v>
      </c>
      <c r="K46" s="45">
        <f t="shared" si="4"/>
        <v>25</v>
      </c>
      <c r="L46" s="45">
        <f t="shared" si="4"/>
        <v>110</v>
      </c>
      <c r="M46" s="45">
        <f t="shared" si="4"/>
        <v>0.12000000000000001</v>
      </c>
      <c r="N46" s="45">
        <f t="shared" si="4"/>
        <v>0.14000000000000001</v>
      </c>
      <c r="O46" s="45">
        <f t="shared" si="4"/>
        <v>70</v>
      </c>
      <c r="P46" s="45">
        <f t="shared" si="4"/>
        <v>6</v>
      </c>
      <c r="Q46" s="45">
        <f t="shared" si="4"/>
        <v>1.5599999999999998</v>
      </c>
    </row>
    <row r="47" spans="1:17" s="9" customFormat="1" ht="11.25" x14ac:dyDescent="0.2">
      <c r="A47" s="85" t="s">
        <v>72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</row>
    <row r="48" spans="1:17" s="4" customFormat="1" x14ac:dyDescent="0.25">
      <c r="A48" s="94"/>
      <c r="B48" s="11" t="s">
        <v>42</v>
      </c>
      <c r="C48" s="15">
        <v>200</v>
      </c>
      <c r="D48" s="32">
        <v>29.15</v>
      </c>
      <c r="E48" s="45">
        <v>2.2000000000000002</v>
      </c>
      <c r="F48" s="45">
        <v>1.3</v>
      </c>
      <c r="G48" s="45">
        <v>9.8000000000000007</v>
      </c>
      <c r="H48" s="15">
        <v>99</v>
      </c>
      <c r="I48" s="45">
        <v>48</v>
      </c>
      <c r="J48" s="45">
        <v>1.1000000000000001</v>
      </c>
      <c r="K48" s="45">
        <v>12.2</v>
      </c>
      <c r="L48" s="45">
        <v>42.6</v>
      </c>
      <c r="M48" s="45">
        <v>0.04</v>
      </c>
      <c r="N48" s="45">
        <v>0.02</v>
      </c>
      <c r="O48" s="45">
        <v>47</v>
      </c>
      <c r="P48" s="45">
        <v>4.3</v>
      </c>
      <c r="Q48" s="45">
        <v>0.2</v>
      </c>
    </row>
    <row r="49" spans="1:17" s="4" customFormat="1" ht="25.5" x14ac:dyDescent="0.25">
      <c r="A49" s="95"/>
      <c r="B49" s="11" t="s">
        <v>101</v>
      </c>
      <c r="C49" s="15">
        <v>125</v>
      </c>
      <c r="D49" s="32">
        <v>22.85</v>
      </c>
      <c r="E49" s="45">
        <v>0.4</v>
      </c>
      <c r="F49" s="45">
        <v>0.4</v>
      </c>
      <c r="G49" s="45">
        <v>3.8</v>
      </c>
      <c r="H49" s="15">
        <v>47</v>
      </c>
      <c r="I49" s="45">
        <v>33.4</v>
      </c>
      <c r="J49" s="45">
        <v>0.6</v>
      </c>
      <c r="K49" s="45">
        <v>7</v>
      </c>
      <c r="L49" s="45">
        <v>21</v>
      </c>
      <c r="M49" s="45">
        <v>0.03</v>
      </c>
      <c r="N49" s="45">
        <v>0.02</v>
      </c>
      <c r="O49" s="45">
        <v>25</v>
      </c>
      <c r="P49" s="45">
        <v>2.6</v>
      </c>
      <c r="Q49" s="45">
        <v>0.16</v>
      </c>
    </row>
    <row r="50" spans="1:17" s="4" customFormat="1" x14ac:dyDescent="0.25">
      <c r="A50" s="96"/>
      <c r="B50" s="11" t="s">
        <v>45</v>
      </c>
      <c r="C50" s="15">
        <v>50</v>
      </c>
      <c r="D50" s="32">
        <v>18</v>
      </c>
      <c r="E50" s="45">
        <v>6.38</v>
      </c>
      <c r="F50" s="45">
        <v>7.5</v>
      </c>
      <c r="G50" s="45">
        <v>24.7</v>
      </c>
      <c r="H50" s="15">
        <v>113</v>
      </c>
      <c r="I50" s="45">
        <v>38.6</v>
      </c>
      <c r="J50" s="45">
        <v>0.1</v>
      </c>
      <c r="K50" s="45">
        <v>10.8</v>
      </c>
      <c r="L50" s="45">
        <v>56.4</v>
      </c>
      <c r="M50" s="45">
        <v>7.0000000000000007E-2</v>
      </c>
      <c r="N50" s="45">
        <v>0.06</v>
      </c>
      <c r="O50" s="45">
        <v>18</v>
      </c>
      <c r="P50" s="45">
        <v>0.1</v>
      </c>
      <c r="Q50" s="45">
        <v>1.2</v>
      </c>
    </row>
    <row r="51" spans="1:17" s="9" customFormat="1" ht="15" customHeight="1" x14ac:dyDescent="0.2">
      <c r="A51" s="78" t="s">
        <v>23</v>
      </c>
      <c r="B51" s="79"/>
      <c r="C51" s="15">
        <f>C50+C49+C48</f>
        <v>375</v>
      </c>
      <c r="D51" s="15">
        <f>D50+D49+D48</f>
        <v>70</v>
      </c>
      <c r="E51" s="45">
        <f t="shared" ref="E51:Q51" si="5">E50+E49+E48</f>
        <v>8.98</v>
      </c>
      <c r="F51" s="45">
        <f t="shared" si="5"/>
        <v>9.2000000000000011</v>
      </c>
      <c r="G51" s="45">
        <f t="shared" si="5"/>
        <v>38.299999999999997</v>
      </c>
      <c r="H51" s="15">
        <f t="shared" si="5"/>
        <v>259</v>
      </c>
      <c r="I51" s="45">
        <f t="shared" si="5"/>
        <v>120</v>
      </c>
      <c r="J51" s="45">
        <f t="shared" si="5"/>
        <v>1.8</v>
      </c>
      <c r="K51" s="45">
        <f t="shared" si="5"/>
        <v>30</v>
      </c>
      <c r="L51" s="45">
        <f t="shared" si="5"/>
        <v>120</v>
      </c>
      <c r="M51" s="45">
        <f t="shared" si="5"/>
        <v>0.14000000000000001</v>
      </c>
      <c r="N51" s="45">
        <f t="shared" si="5"/>
        <v>0.1</v>
      </c>
      <c r="O51" s="45">
        <f t="shared" si="5"/>
        <v>90</v>
      </c>
      <c r="P51" s="45">
        <f t="shared" si="5"/>
        <v>7</v>
      </c>
      <c r="Q51" s="45">
        <f t="shared" si="5"/>
        <v>1.5599999999999998</v>
      </c>
    </row>
    <row r="52" spans="1:17" s="9" customFormat="1" ht="15" customHeight="1" x14ac:dyDescent="0.2">
      <c r="A52" s="78" t="s">
        <v>65</v>
      </c>
      <c r="B52" s="79"/>
      <c r="C52" s="15">
        <f>C13+C31+C46</f>
        <v>1665</v>
      </c>
      <c r="D52" s="15">
        <f t="shared" ref="D52:Q52" si="6">D13+D31+D46</f>
        <v>260</v>
      </c>
      <c r="E52" s="45">
        <f t="shared" si="6"/>
        <v>53.92</v>
      </c>
      <c r="F52" s="45">
        <f t="shared" si="6"/>
        <v>55.300000000000004</v>
      </c>
      <c r="G52" s="45">
        <f t="shared" si="6"/>
        <v>234.57999999999998</v>
      </c>
      <c r="H52" s="15">
        <f t="shared" si="6"/>
        <v>1645</v>
      </c>
      <c r="I52" s="45">
        <f t="shared" si="6"/>
        <v>769.1</v>
      </c>
      <c r="J52" s="45">
        <f t="shared" si="6"/>
        <v>8.3999999999999986</v>
      </c>
      <c r="K52" s="45">
        <f t="shared" si="6"/>
        <v>175</v>
      </c>
      <c r="L52" s="45">
        <f t="shared" si="6"/>
        <v>770</v>
      </c>
      <c r="M52" s="45">
        <f t="shared" si="6"/>
        <v>0.84</v>
      </c>
      <c r="N52" s="45">
        <f t="shared" si="6"/>
        <v>0.98</v>
      </c>
      <c r="O52" s="45">
        <f t="shared" si="6"/>
        <v>490</v>
      </c>
      <c r="P52" s="45">
        <f t="shared" si="6"/>
        <v>42</v>
      </c>
      <c r="Q52" s="45">
        <f t="shared" si="6"/>
        <v>7.64</v>
      </c>
    </row>
    <row r="53" spans="1:17" s="9" customFormat="1" ht="15" customHeight="1" x14ac:dyDescent="0.2">
      <c r="A53" s="78" t="s">
        <v>66</v>
      </c>
      <c r="B53" s="79"/>
      <c r="C53" s="15">
        <f>C51+C41+C21</f>
        <v>1890</v>
      </c>
      <c r="D53" s="15">
        <f t="shared" ref="D53:Q53" si="7">D51+D41+D21</f>
        <v>260</v>
      </c>
      <c r="E53" s="45">
        <f t="shared" si="7"/>
        <v>63</v>
      </c>
      <c r="F53" s="45">
        <f t="shared" si="7"/>
        <v>64.400000000000006</v>
      </c>
      <c r="G53" s="45">
        <f t="shared" si="7"/>
        <v>268.10000000000002</v>
      </c>
      <c r="H53" s="15">
        <f t="shared" si="7"/>
        <v>1904</v>
      </c>
      <c r="I53" s="45">
        <f t="shared" si="7"/>
        <v>839.09</v>
      </c>
      <c r="J53" s="45">
        <f t="shared" si="7"/>
        <v>12.600000000000001</v>
      </c>
      <c r="K53" s="45">
        <f t="shared" si="7"/>
        <v>210</v>
      </c>
      <c r="L53" s="45">
        <f t="shared" si="7"/>
        <v>840</v>
      </c>
      <c r="M53" s="45">
        <f t="shared" si="7"/>
        <v>0.98</v>
      </c>
      <c r="N53" s="45">
        <f t="shared" si="7"/>
        <v>1.1000000000000001</v>
      </c>
      <c r="O53" s="45">
        <f t="shared" si="7"/>
        <v>630</v>
      </c>
      <c r="P53" s="45">
        <f t="shared" si="7"/>
        <v>49</v>
      </c>
      <c r="Q53" s="45">
        <f t="shared" si="7"/>
        <v>9.0599999999999987</v>
      </c>
    </row>
    <row r="54" spans="1:17" s="4" customFormat="1" x14ac:dyDescent="0.25">
      <c r="B54" s="35"/>
      <c r="C54" s="48"/>
      <c r="D54" s="48"/>
      <c r="E54" s="65"/>
      <c r="F54" s="65"/>
      <c r="G54" s="65"/>
      <c r="H54" s="48"/>
      <c r="I54" s="65"/>
      <c r="J54" s="65"/>
      <c r="K54" s="65"/>
      <c r="L54" s="65"/>
      <c r="M54" s="65"/>
      <c r="N54" s="65"/>
      <c r="O54" s="65"/>
      <c r="P54" s="65"/>
      <c r="Q54" s="65"/>
    </row>
    <row r="55" spans="1:17" s="4" customFormat="1" ht="11.25" x14ac:dyDescent="0.25">
      <c r="A55" s="93" t="s">
        <v>73</v>
      </c>
      <c r="B55" s="93"/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</row>
    <row r="56" spans="1:17" s="4" customFormat="1" ht="11.25" x14ac:dyDescent="0.25">
      <c r="A56" s="74" t="s">
        <v>74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</row>
    <row r="57" spans="1:17" s="4" customFormat="1" ht="11.25" x14ac:dyDescent="0.2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</row>
    <row r="58" spans="1:17" s="4" customFormat="1" ht="11.25" x14ac:dyDescent="0.25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</row>
    <row r="59" spans="1:17" s="4" customFormat="1" ht="11.25" x14ac:dyDescent="0.25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</row>
    <row r="60" spans="1:17" s="4" customFormat="1" x14ac:dyDescent="0.25">
      <c r="B60" s="35"/>
      <c r="C60" s="48"/>
      <c r="D60" s="48"/>
      <c r="E60" s="65"/>
      <c r="F60" s="65"/>
      <c r="G60" s="65"/>
      <c r="H60" s="48"/>
      <c r="I60" s="65"/>
      <c r="J60" s="65"/>
      <c r="K60" s="65"/>
      <c r="L60" s="65"/>
      <c r="M60" s="65"/>
      <c r="N60" s="65"/>
      <c r="O60" s="65"/>
      <c r="P60" s="65"/>
      <c r="Q60" s="65"/>
    </row>
  </sheetData>
  <mergeCells count="39">
    <mergeCell ref="A6:Q6"/>
    <mergeCell ref="A14:Q14"/>
    <mergeCell ref="A22:Q22"/>
    <mergeCell ref="A20:Q20"/>
    <mergeCell ref="A40:Q40"/>
    <mergeCell ref="A32:Q32"/>
    <mergeCell ref="A12:Q12"/>
    <mergeCell ref="A30:Q30"/>
    <mergeCell ref="A42:Q42"/>
    <mergeCell ref="A47:Q47"/>
    <mergeCell ref="A52:B52"/>
    <mergeCell ref="A53:B53"/>
    <mergeCell ref="A7:A11"/>
    <mergeCell ref="A13:B13"/>
    <mergeCell ref="A15:A19"/>
    <mergeCell ref="A55:Q55"/>
    <mergeCell ref="A56:Q59"/>
    <mergeCell ref="K1:Q1"/>
    <mergeCell ref="A1:G1"/>
    <mergeCell ref="H1:J1"/>
    <mergeCell ref="A21:B21"/>
    <mergeCell ref="A23:A29"/>
    <mergeCell ref="A31:B31"/>
    <mergeCell ref="A33:A39"/>
    <mergeCell ref="A41:B41"/>
    <mergeCell ref="A43:A45"/>
    <mergeCell ref="A46:B46"/>
    <mergeCell ref="A48:A50"/>
    <mergeCell ref="A51:B51"/>
    <mergeCell ref="A2:Q2"/>
    <mergeCell ref="A3:N3"/>
    <mergeCell ref="I4:L4"/>
    <mergeCell ref="M4:Q4"/>
    <mergeCell ref="D4:D5"/>
    <mergeCell ref="A4:A5"/>
    <mergeCell ref="B4:B5"/>
    <mergeCell ref="C4:C5"/>
    <mergeCell ref="E4:G4"/>
    <mergeCell ref="H4:H5"/>
  </mergeCells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90110-3135-4ED8-83E4-A379852336CB}">
  <sheetPr>
    <pageSetUpPr fitToPage="1"/>
  </sheetPr>
  <dimension ref="A1:Q57"/>
  <sheetViews>
    <sheetView topLeftCell="A16" workbookViewId="0">
      <selection activeCell="D35" sqref="D35"/>
    </sheetView>
  </sheetViews>
  <sheetFormatPr defaultRowHeight="11.25" x14ac:dyDescent="0.2"/>
  <cols>
    <col min="1" max="1" width="7.28515625" style="5" customWidth="1"/>
    <col min="2" max="2" width="22.28515625" style="5" customWidth="1"/>
    <col min="3" max="3" width="8.42578125" style="50" customWidth="1"/>
    <col min="4" max="4" width="7.140625" style="50" customWidth="1"/>
    <col min="5" max="5" width="6.42578125" style="50" customWidth="1"/>
    <col min="6" max="6" width="6.7109375" style="50" customWidth="1"/>
    <col min="7" max="7" width="9" style="50" customWidth="1"/>
    <col min="8" max="8" width="7.7109375" style="50" customWidth="1"/>
    <col min="9" max="9" width="7" style="50" customWidth="1"/>
    <col min="10" max="11" width="6.42578125" style="50" customWidth="1"/>
    <col min="12" max="12" width="6.7109375" style="50" customWidth="1"/>
    <col min="13" max="13" width="6.85546875" style="50" customWidth="1"/>
    <col min="14" max="14" width="6.5703125" style="50" customWidth="1"/>
    <col min="15" max="15" width="6.42578125" style="50" customWidth="1"/>
    <col min="16" max="16" width="5.85546875" style="50" customWidth="1"/>
    <col min="17" max="17" width="5.28515625" style="50" customWidth="1"/>
    <col min="18" max="16384" width="9.140625" style="5"/>
  </cols>
  <sheetData>
    <row r="1" spans="1:17" s="2" customFormat="1" ht="61.5" customHeight="1" x14ac:dyDescent="0.25">
      <c r="A1" s="70" t="s">
        <v>137</v>
      </c>
      <c r="B1" s="70"/>
      <c r="C1" s="70"/>
      <c r="D1" s="70"/>
      <c r="E1" s="70"/>
      <c r="F1" s="70"/>
      <c r="G1" s="70"/>
      <c r="H1" s="121" t="s">
        <v>80</v>
      </c>
      <c r="I1" s="121"/>
      <c r="J1" s="121"/>
      <c r="K1" s="121" t="s">
        <v>77</v>
      </c>
      <c r="L1" s="121"/>
      <c r="M1" s="121"/>
      <c r="N1" s="121"/>
      <c r="O1" s="121"/>
      <c r="P1" s="121"/>
      <c r="Q1" s="121"/>
    </row>
    <row r="2" spans="1:17" ht="12.75" x14ac:dyDescent="0.2">
      <c r="A2" s="75" t="s">
        <v>139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12.75" x14ac:dyDescent="0.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56"/>
      <c r="P3" s="56"/>
      <c r="Q3" s="56"/>
    </row>
    <row r="4" spans="1:17" ht="12.75" x14ac:dyDescent="0.2">
      <c r="A4" s="112" t="s">
        <v>0</v>
      </c>
      <c r="B4" s="112" t="s">
        <v>1</v>
      </c>
      <c r="C4" s="112" t="s">
        <v>2</v>
      </c>
      <c r="D4" s="122" t="s">
        <v>64</v>
      </c>
      <c r="E4" s="112" t="s">
        <v>3</v>
      </c>
      <c r="F4" s="112"/>
      <c r="G4" s="112"/>
      <c r="H4" s="113" t="s">
        <v>7</v>
      </c>
      <c r="I4" s="112" t="s">
        <v>8</v>
      </c>
      <c r="J4" s="112"/>
      <c r="K4" s="112"/>
      <c r="L4" s="112"/>
      <c r="M4" s="112" t="s">
        <v>9</v>
      </c>
      <c r="N4" s="112"/>
      <c r="O4" s="112"/>
      <c r="P4" s="112"/>
      <c r="Q4" s="112"/>
    </row>
    <row r="5" spans="1:17" ht="21.75" customHeight="1" x14ac:dyDescent="0.2">
      <c r="A5" s="112"/>
      <c r="B5" s="112"/>
      <c r="C5" s="112"/>
      <c r="D5" s="123"/>
      <c r="E5" s="57" t="s">
        <v>4</v>
      </c>
      <c r="F5" s="57" t="s">
        <v>5</v>
      </c>
      <c r="G5" s="57" t="s">
        <v>6</v>
      </c>
      <c r="H5" s="113"/>
      <c r="I5" s="57" t="s">
        <v>10</v>
      </c>
      <c r="J5" s="57" t="s">
        <v>11</v>
      </c>
      <c r="K5" s="57" t="s">
        <v>12</v>
      </c>
      <c r="L5" s="57" t="s">
        <v>13</v>
      </c>
      <c r="M5" s="57" t="s">
        <v>14</v>
      </c>
      <c r="N5" s="57" t="s">
        <v>15</v>
      </c>
      <c r="O5" s="57" t="s">
        <v>16</v>
      </c>
      <c r="P5" s="57" t="s">
        <v>17</v>
      </c>
      <c r="Q5" s="57" t="s">
        <v>18</v>
      </c>
    </row>
    <row r="6" spans="1:17" s="9" customFormat="1" ht="12.75" x14ac:dyDescent="0.2">
      <c r="A6" s="106" t="s">
        <v>67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1:17" ht="12.75" x14ac:dyDescent="0.2">
      <c r="A7" s="114"/>
      <c r="B7" s="33" t="s">
        <v>35</v>
      </c>
      <c r="C7" s="31">
        <v>250</v>
      </c>
      <c r="D7" s="51">
        <v>60.09</v>
      </c>
      <c r="E7" s="31">
        <v>14.93</v>
      </c>
      <c r="F7" s="31">
        <v>19.2</v>
      </c>
      <c r="G7" s="31">
        <v>49.7</v>
      </c>
      <c r="H7" s="31">
        <v>407.6</v>
      </c>
      <c r="I7" s="31">
        <v>226.4</v>
      </c>
      <c r="J7" s="31">
        <v>2.17</v>
      </c>
      <c r="K7" s="31">
        <v>57.3</v>
      </c>
      <c r="L7" s="31">
        <v>265.7</v>
      </c>
      <c r="M7" s="31">
        <v>0.22</v>
      </c>
      <c r="N7" s="31">
        <v>0.28999999999999998</v>
      </c>
      <c r="O7" s="31">
        <v>155</v>
      </c>
      <c r="P7" s="31">
        <v>14.07</v>
      </c>
      <c r="Q7" s="31">
        <v>0.3</v>
      </c>
    </row>
    <row r="8" spans="1:17" ht="12.75" x14ac:dyDescent="0.2">
      <c r="A8" s="115"/>
      <c r="B8" s="33" t="s">
        <v>32</v>
      </c>
      <c r="C8" s="31">
        <v>20</v>
      </c>
      <c r="D8" s="51">
        <v>5.61</v>
      </c>
      <c r="E8" s="31">
        <v>0.3</v>
      </c>
      <c r="F8" s="31">
        <v>0.03</v>
      </c>
      <c r="G8" s="31">
        <v>1</v>
      </c>
      <c r="H8" s="31">
        <v>3</v>
      </c>
      <c r="I8" s="31">
        <v>26</v>
      </c>
      <c r="J8" s="31">
        <v>0</v>
      </c>
      <c r="K8" s="31">
        <v>3.8</v>
      </c>
      <c r="L8" s="31">
        <v>6.5</v>
      </c>
      <c r="M8" s="31">
        <v>0.03</v>
      </c>
      <c r="N8" s="31">
        <v>0.03</v>
      </c>
      <c r="O8" s="31">
        <v>20</v>
      </c>
      <c r="P8" s="31">
        <v>0.9</v>
      </c>
      <c r="Q8" s="31">
        <v>0.1</v>
      </c>
    </row>
    <row r="9" spans="1:17" s="4" customFormat="1" ht="12.75" x14ac:dyDescent="0.25">
      <c r="A9" s="115"/>
      <c r="B9" s="33" t="s">
        <v>38</v>
      </c>
      <c r="C9" s="30">
        <v>205</v>
      </c>
      <c r="D9" s="51">
        <v>5</v>
      </c>
      <c r="E9" s="30">
        <v>7.0000000000000007E-2</v>
      </c>
      <c r="F9" s="30">
        <v>0.02</v>
      </c>
      <c r="G9" s="30">
        <v>15</v>
      </c>
      <c r="H9" s="30">
        <v>60</v>
      </c>
      <c r="I9" s="30">
        <v>11.1</v>
      </c>
      <c r="J9" s="30">
        <v>0.28000000000000003</v>
      </c>
      <c r="K9" s="30">
        <v>1.4</v>
      </c>
      <c r="L9" s="30">
        <v>2.8</v>
      </c>
      <c r="M9" s="30">
        <v>0</v>
      </c>
      <c r="N9" s="30">
        <v>0</v>
      </c>
      <c r="O9" s="30">
        <v>0</v>
      </c>
      <c r="P9" s="30">
        <v>0.03</v>
      </c>
      <c r="Q9" s="30">
        <v>0</v>
      </c>
    </row>
    <row r="10" spans="1:17" ht="25.5" x14ac:dyDescent="0.2">
      <c r="A10" s="116"/>
      <c r="B10" s="33" t="s">
        <v>19</v>
      </c>
      <c r="C10" s="31">
        <v>50</v>
      </c>
      <c r="D10" s="51">
        <v>4.8</v>
      </c>
      <c r="E10" s="31">
        <v>3.95</v>
      </c>
      <c r="F10" s="31">
        <v>0.5</v>
      </c>
      <c r="G10" s="31">
        <v>18.05</v>
      </c>
      <c r="H10" s="31">
        <v>116.9</v>
      </c>
      <c r="I10" s="31">
        <v>11.5</v>
      </c>
      <c r="J10" s="31">
        <v>0.55000000000000004</v>
      </c>
      <c r="K10" s="31">
        <v>0</v>
      </c>
      <c r="L10" s="31">
        <v>0</v>
      </c>
      <c r="M10" s="31">
        <v>0.05</v>
      </c>
      <c r="N10" s="31">
        <v>0.03</v>
      </c>
      <c r="O10" s="31">
        <v>0</v>
      </c>
      <c r="P10" s="31">
        <v>0</v>
      </c>
      <c r="Q10" s="31">
        <v>0.65</v>
      </c>
    </row>
    <row r="11" spans="1:17" s="52" customFormat="1" ht="12.75" x14ac:dyDescent="0.25">
      <c r="A11" s="117" t="s">
        <v>125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9"/>
    </row>
    <row r="12" spans="1:17" s="9" customFormat="1" ht="15" customHeight="1" x14ac:dyDescent="0.2">
      <c r="A12" s="109" t="s">
        <v>24</v>
      </c>
      <c r="B12" s="110"/>
      <c r="C12" s="31">
        <f>C10+C9+C7+C8</f>
        <v>525</v>
      </c>
      <c r="D12" s="31">
        <v>70</v>
      </c>
      <c r="E12" s="31">
        <f t="shared" ref="E12:Q12" si="0">E10+E9+E7+E8</f>
        <v>19.25</v>
      </c>
      <c r="F12" s="31">
        <f t="shared" si="0"/>
        <v>19.75</v>
      </c>
      <c r="G12" s="31">
        <f t="shared" si="0"/>
        <v>83.75</v>
      </c>
      <c r="H12" s="31">
        <f t="shared" si="0"/>
        <v>587.5</v>
      </c>
      <c r="I12" s="31">
        <f t="shared" si="0"/>
        <v>275</v>
      </c>
      <c r="J12" s="31">
        <f t="shared" si="0"/>
        <v>3</v>
      </c>
      <c r="K12" s="31">
        <f t="shared" si="0"/>
        <v>62.499999999999993</v>
      </c>
      <c r="L12" s="31">
        <f t="shared" si="0"/>
        <v>275</v>
      </c>
      <c r="M12" s="31">
        <f t="shared" si="0"/>
        <v>0.30000000000000004</v>
      </c>
      <c r="N12" s="31">
        <f t="shared" si="0"/>
        <v>0.35</v>
      </c>
      <c r="O12" s="31">
        <f t="shared" si="0"/>
        <v>175</v>
      </c>
      <c r="P12" s="31">
        <f t="shared" si="0"/>
        <v>15</v>
      </c>
      <c r="Q12" s="31">
        <f t="shared" si="0"/>
        <v>1.05</v>
      </c>
    </row>
    <row r="13" spans="1:17" s="9" customFormat="1" ht="12.75" x14ac:dyDescent="0.2">
      <c r="A13" s="106" t="s">
        <v>68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8"/>
    </row>
    <row r="14" spans="1:17" ht="12.75" x14ac:dyDescent="0.2">
      <c r="A14" s="114"/>
      <c r="B14" s="33" t="s">
        <v>35</v>
      </c>
      <c r="C14" s="31">
        <v>260</v>
      </c>
      <c r="D14" s="51">
        <v>60.83</v>
      </c>
      <c r="E14" s="31">
        <v>14.93</v>
      </c>
      <c r="F14" s="31">
        <v>19.2</v>
      </c>
      <c r="G14" s="31">
        <v>52.34</v>
      </c>
      <c r="H14" s="31">
        <v>420.9</v>
      </c>
      <c r="I14" s="31">
        <v>252.4</v>
      </c>
      <c r="J14" s="31">
        <v>2.33</v>
      </c>
      <c r="K14" s="31">
        <v>39.26</v>
      </c>
      <c r="L14" s="31">
        <v>210.3</v>
      </c>
      <c r="M14" s="31">
        <v>0.21</v>
      </c>
      <c r="N14" s="31">
        <v>0.3</v>
      </c>
      <c r="O14" s="31">
        <v>225</v>
      </c>
      <c r="P14" s="31">
        <v>10.67</v>
      </c>
      <c r="Q14" s="31">
        <v>1.6</v>
      </c>
    </row>
    <row r="15" spans="1:17" ht="12.75" x14ac:dyDescent="0.2">
      <c r="A15" s="115"/>
      <c r="B15" s="33" t="s">
        <v>32</v>
      </c>
      <c r="C15" s="31">
        <v>30</v>
      </c>
      <c r="D15" s="51">
        <v>9.26</v>
      </c>
      <c r="E15" s="31">
        <v>1.97</v>
      </c>
      <c r="F15" s="31">
        <v>1.62</v>
      </c>
      <c r="G15" s="31">
        <v>2.74</v>
      </c>
      <c r="H15" s="31">
        <v>6</v>
      </c>
      <c r="I15" s="31">
        <v>24</v>
      </c>
      <c r="J15" s="31">
        <v>0</v>
      </c>
      <c r="K15" s="31">
        <v>5.8</v>
      </c>
      <c r="L15" s="31">
        <v>26</v>
      </c>
      <c r="M15" s="31">
        <v>0.05</v>
      </c>
      <c r="N15" s="31">
        <v>0.05</v>
      </c>
      <c r="O15" s="31">
        <v>0</v>
      </c>
      <c r="P15" s="31">
        <v>6.8</v>
      </c>
      <c r="Q15" s="31">
        <v>0.2</v>
      </c>
    </row>
    <row r="16" spans="1:17" s="4" customFormat="1" ht="12.75" x14ac:dyDescent="0.25">
      <c r="A16" s="115"/>
      <c r="B16" s="33" t="s">
        <v>38</v>
      </c>
      <c r="C16" s="31">
        <v>205</v>
      </c>
      <c r="D16" s="51">
        <v>5</v>
      </c>
      <c r="E16" s="31">
        <v>7.0000000000000007E-2</v>
      </c>
      <c r="F16" s="31">
        <v>0.02</v>
      </c>
      <c r="G16" s="31">
        <v>15</v>
      </c>
      <c r="H16" s="31">
        <v>60</v>
      </c>
      <c r="I16" s="31">
        <v>11.1</v>
      </c>
      <c r="J16" s="31">
        <v>0.28000000000000003</v>
      </c>
      <c r="K16" s="31">
        <v>1.4</v>
      </c>
      <c r="L16" s="31">
        <v>2.8</v>
      </c>
      <c r="M16" s="31">
        <v>0</v>
      </c>
      <c r="N16" s="31">
        <v>0</v>
      </c>
      <c r="O16" s="31">
        <v>0</v>
      </c>
      <c r="P16" s="31">
        <v>0.03</v>
      </c>
      <c r="Q16" s="31">
        <v>0</v>
      </c>
    </row>
    <row r="17" spans="1:17" s="4" customFormat="1" ht="25.5" x14ac:dyDescent="0.25">
      <c r="A17" s="116"/>
      <c r="B17" s="33" t="s">
        <v>19</v>
      </c>
      <c r="C17" s="31">
        <v>70</v>
      </c>
      <c r="D17" s="51">
        <v>6.72</v>
      </c>
      <c r="E17" s="31">
        <v>5.53</v>
      </c>
      <c r="F17" s="31">
        <v>2.16</v>
      </c>
      <c r="G17" s="31">
        <v>25.67</v>
      </c>
      <c r="H17" s="31">
        <v>193.1</v>
      </c>
      <c r="I17" s="31">
        <v>12.5</v>
      </c>
      <c r="J17" s="31">
        <v>1.89</v>
      </c>
      <c r="K17" s="31">
        <v>28.54</v>
      </c>
      <c r="L17" s="31">
        <v>60.9</v>
      </c>
      <c r="M17" s="31">
        <v>0.09</v>
      </c>
      <c r="N17" s="31">
        <v>0.05</v>
      </c>
      <c r="O17" s="31">
        <v>0</v>
      </c>
      <c r="P17" s="31">
        <v>0</v>
      </c>
      <c r="Q17" s="31">
        <v>0.91</v>
      </c>
    </row>
    <row r="18" spans="1:17" s="52" customFormat="1" ht="12.75" x14ac:dyDescent="0.25">
      <c r="A18" s="117" t="s">
        <v>126</v>
      </c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9"/>
    </row>
    <row r="19" spans="1:17" s="9" customFormat="1" ht="15" customHeight="1" x14ac:dyDescent="0.2">
      <c r="A19" s="109" t="s">
        <v>24</v>
      </c>
      <c r="B19" s="110"/>
      <c r="C19" s="31">
        <f>C17+C16+C14+C15</f>
        <v>565</v>
      </c>
      <c r="D19" s="31">
        <v>70</v>
      </c>
      <c r="E19" s="31">
        <f t="shared" ref="E19:Q19" si="1">E17+E16+E14+E15</f>
        <v>22.5</v>
      </c>
      <c r="F19" s="31">
        <f t="shared" si="1"/>
        <v>23</v>
      </c>
      <c r="G19" s="31">
        <f t="shared" si="1"/>
        <v>95.75</v>
      </c>
      <c r="H19" s="31">
        <f t="shared" si="1"/>
        <v>680</v>
      </c>
      <c r="I19" s="31">
        <f t="shared" si="1"/>
        <v>300</v>
      </c>
      <c r="J19" s="31">
        <f t="shared" si="1"/>
        <v>4.5</v>
      </c>
      <c r="K19" s="31">
        <f t="shared" si="1"/>
        <v>74.999999999999986</v>
      </c>
      <c r="L19" s="31">
        <f t="shared" si="1"/>
        <v>300</v>
      </c>
      <c r="M19" s="31">
        <f t="shared" si="1"/>
        <v>0.35</v>
      </c>
      <c r="N19" s="31">
        <f t="shared" si="1"/>
        <v>0.39999999999999997</v>
      </c>
      <c r="O19" s="31">
        <f t="shared" si="1"/>
        <v>225</v>
      </c>
      <c r="P19" s="31">
        <f t="shared" si="1"/>
        <v>17.5</v>
      </c>
      <c r="Q19" s="31">
        <f t="shared" si="1"/>
        <v>2.7100000000000004</v>
      </c>
    </row>
    <row r="20" spans="1:17" s="9" customFormat="1" ht="12.75" x14ac:dyDescent="0.2">
      <c r="A20" s="106" t="s">
        <v>69</v>
      </c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8"/>
    </row>
    <row r="21" spans="1:17" ht="12.75" x14ac:dyDescent="0.2">
      <c r="A21" s="114"/>
      <c r="B21" s="33" t="s">
        <v>33</v>
      </c>
      <c r="C21" s="31">
        <v>60</v>
      </c>
      <c r="D21" s="31">
        <v>8.8000000000000007</v>
      </c>
      <c r="E21" s="31">
        <v>1.3</v>
      </c>
      <c r="F21" s="31">
        <v>2.8</v>
      </c>
      <c r="G21" s="31">
        <v>1.7</v>
      </c>
      <c r="H21" s="31">
        <v>38.799999999999997</v>
      </c>
      <c r="I21" s="31">
        <v>54.2</v>
      </c>
      <c r="J21" s="31">
        <v>0.5</v>
      </c>
      <c r="K21" s="31">
        <v>7.7</v>
      </c>
      <c r="L21" s="31">
        <v>25</v>
      </c>
      <c r="M21" s="31">
        <v>0.06</v>
      </c>
      <c r="N21" s="31">
        <v>0.06</v>
      </c>
      <c r="O21" s="31">
        <v>35</v>
      </c>
      <c r="P21" s="31">
        <v>5.3</v>
      </c>
      <c r="Q21" s="31">
        <v>1.4</v>
      </c>
    </row>
    <row r="22" spans="1:17" ht="25.5" x14ac:dyDescent="0.2">
      <c r="A22" s="115"/>
      <c r="B22" s="33" t="s">
        <v>142</v>
      </c>
      <c r="C22" s="31">
        <v>200</v>
      </c>
      <c r="D22" s="31">
        <v>9.06</v>
      </c>
      <c r="E22" s="31">
        <v>9.2899999999999991</v>
      </c>
      <c r="F22" s="31">
        <v>3.37</v>
      </c>
      <c r="G22" s="31">
        <v>23.2</v>
      </c>
      <c r="H22" s="31">
        <v>118.6</v>
      </c>
      <c r="I22" s="31">
        <v>84</v>
      </c>
      <c r="J22" s="31">
        <v>0.64</v>
      </c>
      <c r="K22" s="31">
        <v>16</v>
      </c>
      <c r="L22" s="31">
        <v>90</v>
      </c>
      <c r="M22" s="31">
        <v>0.12</v>
      </c>
      <c r="N22" s="31">
        <v>0.16</v>
      </c>
      <c r="O22" s="31">
        <v>21</v>
      </c>
      <c r="P22" s="31">
        <v>2.6</v>
      </c>
      <c r="Q22" s="31">
        <v>2.4500000000000002</v>
      </c>
    </row>
    <row r="23" spans="1:17" ht="12.75" x14ac:dyDescent="0.2">
      <c r="A23" s="115"/>
      <c r="B23" s="33" t="s">
        <v>83</v>
      </c>
      <c r="C23" s="31">
        <v>90</v>
      </c>
      <c r="D23" s="31">
        <v>55.4</v>
      </c>
      <c r="E23" s="31">
        <v>11.8</v>
      </c>
      <c r="F23" s="31">
        <v>10.199999999999999</v>
      </c>
      <c r="G23" s="31">
        <v>20.170000000000002</v>
      </c>
      <c r="H23" s="31">
        <v>181.64</v>
      </c>
      <c r="I23" s="31">
        <v>73.8</v>
      </c>
      <c r="J23" s="31">
        <v>0.61</v>
      </c>
      <c r="K23" s="31">
        <v>19</v>
      </c>
      <c r="L23" s="31">
        <v>85</v>
      </c>
      <c r="M23" s="31">
        <v>0.1</v>
      </c>
      <c r="N23" s="31">
        <v>0.1</v>
      </c>
      <c r="O23" s="31">
        <v>30.3</v>
      </c>
      <c r="P23" s="31">
        <v>2.6</v>
      </c>
      <c r="Q23" s="31">
        <v>1.46</v>
      </c>
    </row>
    <row r="24" spans="1:17" ht="12.75" x14ac:dyDescent="0.2">
      <c r="A24" s="115"/>
      <c r="B24" s="33" t="s">
        <v>37</v>
      </c>
      <c r="C24" s="31">
        <v>150</v>
      </c>
      <c r="D24" s="31">
        <v>27.57</v>
      </c>
      <c r="E24" s="31">
        <v>0.6</v>
      </c>
      <c r="F24" s="31">
        <v>10.7</v>
      </c>
      <c r="G24" s="31">
        <v>25.2</v>
      </c>
      <c r="H24" s="31">
        <v>252.9</v>
      </c>
      <c r="I24" s="31">
        <v>129.19999999999999</v>
      </c>
      <c r="J24" s="31">
        <v>0.8</v>
      </c>
      <c r="K24" s="31">
        <v>13.2</v>
      </c>
      <c r="L24" s="31">
        <v>114.1</v>
      </c>
      <c r="M24" s="31">
        <v>7.0000000000000007E-2</v>
      </c>
      <c r="N24" s="31">
        <v>0.1</v>
      </c>
      <c r="O24" s="31">
        <v>158.69999999999999</v>
      </c>
      <c r="P24" s="31">
        <v>7.9</v>
      </c>
      <c r="Q24" s="31">
        <v>0.26</v>
      </c>
    </row>
    <row r="25" spans="1:17" ht="25.5" x14ac:dyDescent="0.2">
      <c r="A25" s="115"/>
      <c r="B25" s="33" t="s">
        <v>53</v>
      </c>
      <c r="C25" s="31">
        <v>200</v>
      </c>
      <c r="D25" s="31">
        <v>11.79</v>
      </c>
      <c r="E25" s="31">
        <v>0.7</v>
      </c>
      <c r="F25" s="31">
        <v>0.05</v>
      </c>
      <c r="G25" s="31">
        <v>27.6</v>
      </c>
      <c r="H25" s="31">
        <v>114.8</v>
      </c>
      <c r="I25" s="31">
        <v>32.299999999999997</v>
      </c>
      <c r="J25" s="31">
        <v>0.5</v>
      </c>
      <c r="K25" s="31">
        <v>17.5</v>
      </c>
      <c r="L25" s="31">
        <v>21.7</v>
      </c>
      <c r="M25" s="31">
        <v>0.01</v>
      </c>
      <c r="N25" s="31">
        <v>0.03</v>
      </c>
      <c r="O25" s="31">
        <v>0</v>
      </c>
      <c r="P25" s="31">
        <v>2.6</v>
      </c>
      <c r="Q25" s="31">
        <v>0.4</v>
      </c>
    </row>
    <row r="26" spans="1:17" ht="25.5" x14ac:dyDescent="0.2">
      <c r="A26" s="115"/>
      <c r="B26" s="33" t="s">
        <v>19</v>
      </c>
      <c r="C26" s="31">
        <v>20</v>
      </c>
      <c r="D26" s="31">
        <v>1.92</v>
      </c>
      <c r="E26" s="31">
        <v>1.58</v>
      </c>
      <c r="F26" s="31">
        <v>0.2</v>
      </c>
      <c r="G26" s="31">
        <v>9.66</v>
      </c>
      <c r="H26" s="31">
        <v>46.76</v>
      </c>
      <c r="I26" s="31">
        <v>4.5999999999999996</v>
      </c>
      <c r="J26" s="31">
        <v>0.22</v>
      </c>
      <c r="K26" s="31">
        <v>6.6</v>
      </c>
      <c r="L26" s="31">
        <v>17.399999999999999</v>
      </c>
      <c r="M26" s="31">
        <v>0.02</v>
      </c>
      <c r="N26" s="31">
        <v>0.01</v>
      </c>
      <c r="O26" s="31">
        <v>0</v>
      </c>
      <c r="P26" s="31">
        <v>0</v>
      </c>
      <c r="Q26" s="31">
        <v>0.26</v>
      </c>
    </row>
    <row r="27" spans="1:17" ht="12.75" x14ac:dyDescent="0.2">
      <c r="A27" s="116"/>
      <c r="B27" s="33" t="s">
        <v>22</v>
      </c>
      <c r="C27" s="31">
        <v>30</v>
      </c>
      <c r="D27" s="31">
        <v>2.88</v>
      </c>
      <c r="E27" s="31">
        <v>1.68</v>
      </c>
      <c r="F27" s="31">
        <v>0.33</v>
      </c>
      <c r="G27" s="31">
        <v>9.7200000000000006</v>
      </c>
      <c r="H27" s="31">
        <v>69</v>
      </c>
      <c r="I27" s="31">
        <v>6.9</v>
      </c>
      <c r="J27" s="31">
        <v>0.93</v>
      </c>
      <c r="K27" s="31">
        <v>7.5</v>
      </c>
      <c r="L27" s="31">
        <v>31.8</v>
      </c>
      <c r="M27" s="31">
        <v>0.04</v>
      </c>
      <c r="N27" s="31">
        <v>0.03</v>
      </c>
      <c r="O27" s="31">
        <v>0</v>
      </c>
      <c r="P27" s="31">
        <v>0</v>
      </c>
      <c r="Q27" s="31">
        <v>0.27</v>
      </c>
    </row>
    <row r="28" spans="1:17" s="52" customFormat="1" ht="12.75" x14ac:dyDescent="0.25">
      <c r="A28" s="117" t="s">
        <v>115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9"/>
    </row>
    <row r="29" spans="1:17" s="9" customFormat="1" ht="15" customHeight="1" x14ac:dyDescent="0.2">
      <c r="A29" s="109" t="s">
        <v>27</v>
      </c>
      <c r="B29" s="110"/>
      <c r="C29" s="31">
        <f>C27+C26+C25+C24+C23+C22+C21</f>
        <v>750</v>
      </c>
      <c r="D29" s="31">
        <v>120</v>
      </c>
      <c r="E29" s="31">
        <f t="shared" ref="E29:P29" si="2">E27+E26+E25+E24+E23+E22+E21</f>
        <v>26.95</v>
      </c>
      <c r="F29" s="31">
        <f t="shared" si="2"/>
        <v>27.65</v>
      </c>
      <c r="G29" s="31">
        <f t="shared" si="2"/>
        <v>117.25000000000001</v>
      </c>
      <c r="H29" s="31">
        <f t="shared" si="2"/>
        <v>822.5</v>
      </c>
      <c r="I29" s="31">
        <f t="shared" si="2"/>
        <v>385</v>
      </c>
      <c r="J29" s="31">
        <f t="shared" si="2"/>
        <v>4.2</v>
      </c>
      <c r="K29" s="31">
        <f t="shared" si="2"/>
        <v>87.5</v>
      </c>
      <c r="L29" s="31">
        <f t="shared" si="2"/>
        <v>385</v>
      </c>
      <c r="M29" s="31">
        <f t="shared" si="2"/>
        <v>0.42</v>
      </c>
      <c r="N29" s="31">
        <f t="shared" si="2"/>
        <v>0.49000000000000005</v>
      </c>
      <c r="O29" s="31">
        <f t="shared" si="2"/>
        <v>245</v>
      </c>
      <c r="P29" s="31">
        <f t="shared" si="2"/>
        <v>21</v>
      </c>
      <c r="Q29" s="31">
        <f>Q27+Q26+Q25+Q24+Q23+Q22+Q21</f>
        <v>6.5</v>
      </c>
    </row>
    <row r="30" spans="1:17" s="9" customFormat="1" ht="12.75" x14ac:dyDescent="0.2">
      <c r="A30" s="106" t="s">
        <v>70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8"/>
    </row>
    <row r="31" spans="1:17" ht="12.75" x14ac:dyDescent="0.2">
      <c r="A31" s="114"/>
      <c r="B31" s="33" t="s">
        <v>33</v>
      </c>
      <c r="C31" s="31">
        <v>100</v>
      </c>
      <c r="D31" s="51">
        <v>17.829999999999998</v>
      </c>
      <c r="E31" s="31">
        <v>2.2999999999999998</v>
      </c>
      <c r="F31" s="31">
        <v>4.8</v>
      </c>
      <c r="G31" s="31">
        <v>2.7</v>
      </c>
      <c r="H31" s="31">
        <v>58.8</v>
      </c>
      <c r="I31" s="31">
        <v>48</v>
      </c>
      <c r="J31" s="31">
        <v>0.6</v>
      </c>
      <c r="K31" s="31">
        <v>7.7</v>
      </c>
      <c r="L31" s="31">
        <v>35</v>
      </c>
      <c r="M31" s="31">
        <v>0.06</v>
      </c>
      <c r="N31" s="31">
        <v>0.08</v>
      </c>
      <c r="O31" s="31">
        <v>65</v>
      </c>
      <c r="P31" s="31">
        <v>7.3</v>
      </c>
      <c r="Q31" s="31">
        <v>1.4</v>
      </c>
    </row>
    <row r="32" spans="1:17" ht="25.5" x14ac:dyDescent="0.2">
      <c r="A32" s="115"/>
      <c r="B32" s="33" t="s">
        <v>142</v>
      </c>
      <c r="C32" s="31">
        <v>250</v>
      </c>
      <c r="D32" s="51">
        <v>11.33</v>
      </c>
      <c r="E32" s="31">
        <v>10.28</v>
      </c>
      <c r="F32" s="31">
        <v>5.6</v>
      </c>
      <c r="G32" s="31">
        <v>25.76</v>
      </c>
      <c r="H32" s="31">
        <v>111.94</v>
      </c>
      <c r="I32" s="31">
        <v>124</v>
      </c>
      <c r="J32" s="31">
        <v>0.84</v>
      </c>
      <c r="K32" s="31">
        <v>18.399999999999999</v>
      </c>
      <c r="L32" s="31">
        <v>100.4</v>
      </c>
      <c r="M32" s="31">
        <v>0.16</v>
      </c>
      <c r="N32" s="31">
        <v>0.16</v>
      </c>
      <c r="O32" s="31">
        <v>0</v>
      </c>
      <c r="P32" s="31">
        <v>4.0999999999999996</v>
      </c>
      <c r="Q32" s="31">
        <v>1.45</v>
      </c>
    </row>
    <row r="33" spans="1:17" ht="12.75" x14ac:dyDescent="0.2">
      <c r="A33" s="115"/>
      <c r="B33" s="33" t="s">
        <v>83</v>
      </c>
      <c r="C33" s="31">
        <v>100</v>
      </c>
      <c r="D33" s="51">
        <v>62.8</v>
      </c>
      <c r="E33" s="31">
        <v>11.8</v>
      </c>
      <c r="F33" s="31">
        <v>10.199999999999999</v>
      </c>
      <c r="G33" s="31">
        <v>22.1</v>
      </c>
      <c r="H33" s="31">
        <v>205.33</v>
      </c>
      <c r="I33" s="31">
        <v>73.91</v>
      </c>
      <c r="J33" s="31">
        <v>1.68</v>
      </c>
      <c r="K33" s="31">
        <v>22.95</v>
      </c>
      <c r="L33" s="31">
        <v>92.3</v>
      </c>
      <c r="M33" s="31">
        <v>0.1</v>
      </c>
      <c r="N33" s="31">
        <v>0.15</v>
      </c>
      <c r="O33" s="31">
        <v>54.3</v>
      </c>
      <c r="P33" s="31">
        <v>2.6</v>
      </c>
      <c r="Q33" s="31">
        <v>1.46</v>
      </c>
    </row>
    <row r="34" spans="1:17" ht="12.75" x14ac:dyDescent="0.2">
      <c r="A34" s="115"/>
      <c r="B34" s="33" t="s">
        <v>37</v>
      </c>
      <c r="C34" s="31">
        <v>180</v>
      </c>
      <c r="D34" s="51">
        <v>33.08</v>
      </c>
      <c r="E34" s="31">
        <v>0.6</v>
      </c>
      <c r="F34" s="31">
        <v>10.7</v>
      </c>
      <c r="G34" s="31">
        <v>25.2</v>
      </c>
      <c r="H34" s="31">
        <v>282.89999999999998</v>
      </c>
      <c r="I34" s="31">
        <v>123.1</v>
      </c>
      <c r="J34" s="31">
        <v>0.8</v>
      </c>
      <c r="K34" s="31">
        <v>11.2</v>
      </c>
      <c r="L34" s="31">
        <v>91.5</v>
      </c>
      <c r="M34" s="31">
        <v>7.0000000000000007E-2</v>
      </c>
      <c r="N34" s="31">
        <v>7.0000000000000007E-2</v>
      </c>
      <c r="O34" s="31">
        <v>195.7</v>
      </c>
      <c r="P34" s="31">
        <v>7.9</v>
      </c>
      <c r="Q34" s="31">
        <v>0.26</v>
      </c>
    </row>
    <row r="35" spans="1:17" ht="25.5" x14ac:dyDescent="0.2">
      <c r="A35" s="115"/>
      <c r="B35" s="33" t="s">
        <v>53</v>
      </c>
      <c r="C35" s="31">
        <v>200</v>
      </c>
      <c r="D35" s="51">
        <v>11.79</v>
      </c>
      <c r="E35" s="31">
        <v>0.7</v>
      </c>
      <c r="F35" s="31">
        <v>0.05</v>
      </c>
      <c r="G35" s="31">
        <v>27.6</v>
      </c>
      <c r="H35" s="31">
        <v>114.8</v>
      </c>
      <c r="I35" s="31">
        <v>32.299999999999997</v>
      </c>
      <c r="J35" s="31">
        <v>0.5</v>
      </c>
      <c r="K35" s="31">
        <v>17.5</v>
      </c>
      <c r="L35" s="31">
        <v>21.7</v>
      </c>
      <c r="M35" s="31">
        <v>0.01</v>
      </c>
      <c r="N35" s="31">
        <v>0.03</v>
      </c>
      <c r="O35" s="31">
        <v>0</v>
      </c>
      <c r="P35" s="31">
        <v>2.6</v>
      </c>
      <c r="Q35" s="31">
        <v>0.4</v>
      </c>
    </row>
    <row r="36" spans="1:17" s="4" customFormat="1" ht="25.5" x14ac:dyDescent="0.25">
      <c r="A36" s="115"/>
      <c r="B36" s="33" t="s">
        <v>19</v>
      </c>
      <c r="C36" s="31">
        <v>30</v>
      </c>
      <c r="D36" s="51">
        <v>2.88</v>
      </c>
      <c r="E36" s="31">
        <v>2.37</v>
      </c>
      <c r="F36" s="31">
        <v>0.3</v>
      </c>
      <c r="G36" s="31">
        <v>14.49</v>
      </c>
      <c r="H36" s="31">
        <v>76.23</v>
      </c>
      <c r="I36" s="31">
        <v>7.19</v>
      </c>
      <c r="J36" s="31">
        <v>0.33</v>
      </c>
      <c r="K36" s="31">
        <v>9.9</v>
      </c>
      <c r="L36" s="31">
        <v>26.1</v>
      </c>
      <c r="M36" s="31">
        <v>0.03</v>
      </c>
      <c r="N36" s="31">
        <v>0.05</v>
      </c>
      <c r="O36" s="31">
        <v>0</v>
      </c>
      <c r="P36" s="31">
        <v>0</v>
      </c>
      <c r="Q36" s="31">
        <v>0.39</v>
      </c>
    </row>
    <row r="37" spans="1:17" s="4" customFormat="1" ht="12.75" x14ac:dyDescent="0.25">
      <c r="A37" s="116"/>
      <c r="B37" s="33" t="s">
        <v>22</v>
      </c>
      <c r="C37" s="31">
        <v>50</v>
      </c>
      <c r="D37" s="51">
        <v>4.8</v>
      </c>
      <c r="E37" s="31">
        <v>3.45</v>
      </c>
      <c r="F37" s="31">
        <v>0.55000000000000004</v>
      </c>
      <c r="G37" s="31">
        <v>16.2</v>
      </c>
      <c r="H37" s="31">
        <v>115</v>
      </c>
      <c r="I37" s="31">
        <v>11.5</v>
      </c>
      <c r="J37" s="31">
        <v>1.55</v>
      </c>
      <c r="K37" s="31">
        <v>17.350000000000001</v>
      </c>
      <c r="L37" s="31">
        <v>53</v>
      </c>
      <c r="M37" s="31">
        <v>0.06</v>
      </c>
      <c r="N37" s="31">
        <v>0.06</v>
      </c>
      <c r="O37" s="31">
        <v>0</v>
      </c>
      <c r="P37" s="31">
        <v>0</v>
      </c>
      <c r="Q37" s="31">
        <v>0.45</v>
      </c>
    </row>
    <row r="38" spans="1:17" s="4" customFormat="1" ht="12.75" x14ac:dyDescent="0.25">
      <c r="A38" s="106" t="s">
        <v>116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8"/>
    </row>
    <row r="39" spans="1:17" s="9" customFormat="1" ht="15" customHeight="1" x14ac:dyDescent="0.2">
      <c r="A39" s="109" t="s">
        <v>27</v>
      </c>
      <c r="B39" s="110"/>
      <c r="C39" s="31">
        <f>C37+C36+C35+C34+C33+C32+C31</f>
        <v>910</v>
      </c>
      <c r="D39" s="31">
        <v>120</v>
      </c>
      <c r="E39" s="31">
        <f t="shared" ref="E39:Q39" si="3">E37+E36+E35+E34+E33+E32+E31</f>
        <v>31.500000000000004</v>
      </c>
      <c r="F39" s="31">
        <f t="shared" si="3"/>
        <v>32.199999999999996</v>
      </c>
      <c r="G39" s="31">
        <f t="shared" si="3"/>
        <v>134.04999999999998</v>
      </c>
      <c r="H39" s="31">
        <f t="shared" si="3"/>
        <v>965</v>
      </c>
      <c r="I39" s="31">
        <f t="shared" si="3"/>
        <v>420</v>
      </c>
      <c r="J39" s="31">
        <f t="shared" si="3"/>
        <v>6.2999999999999989</v>
      </c>
      <c r="K39" s="31">
        <f t="shared" si="3"/>
        <v>105.00000000000001</v>
      </c>
      <c r="L39" s="31">
        <f t="shared" si="3"/>
        <v>420</v>
      </c>
      <c r="M39" s="31">
        <f t="shared" si="3"/>
        <v>0.49000000000000005</v>
      </c>
      <c r="N39" s="31">
        <f t="shared" si="3"/>
        <v>0.6</v>
      </c>
      <c r="O39" s="31">
        <f t="shared" si="3"/>
        <v>315</v>
      </c>
      <c r="P39" s="31">
        <f t="shared" si="3"/>
        <v>24.5</v>
      </c>
      <c r="Q39" s="31">
        <f t="shared" si="3"/>
        <v>5.8100000000000005</v>
      </c>
    </row>
    <row r="40" spans="1:17" s="9" customFormat="1" ht="12.75" x14ac:dyDescent="0.2">
      <c r="A40" s="106" t="s">
        <v>71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8"/>
    </row>
    <row r="41" spans="1:17" ht="25.5" x14ac:dyDescent="0.2">
      <c r="A41" s="114"/>
      <c r="B41" s="33" t="s">
        <v>94</v>
      </c>
      <c r="C41" s="31">
        <v>180</v>
      </c>
      <c r="D41" s="51">
        <v>23.65</v>
      </c>
      <c r="E41" s="31">
        <v>5.5</v>
      </c>
      <c r="F41" s="31">
        <v>5.2</v>
      </c>
      <c r="G41" s="31">
        <v>7.1</v>
      </c>
      <c r="H41" s="31">
        <f>E41*4+F41*9+G41*4</f>
        <v>97.200000000000017</v>
      </c>
      <c r="I41" s="31">
        <v>73</v>
      </c>
      <c r="J41" s="31">
        <v>0.2</v>
      </c>
      <c r="K41" s="31">
        <v>10</v>
      </c>
      <c r="L41" s="31">
        <v>70</v>
      </c>
      <c r="M41" s="31">
        <v>0.08</v>
      </c>
      <c r="N41" s="31">
        <v>0.1</v>
      </c>
      <c r="O41" s="31">
        <v>37</v>
      </c>
      <c r="P41" s="31">
        <v>1.4</v>
      </c>
      <c r="Q41" s="31">
        <v>0</v>
      </c>
    </row>
    <row r="42" spans="1:17" s="4" customFormat="1" ht="25.5" x14ac:dyDescent="0.25">
      <c r="A42" s="115"/>
      <c r="B42" s="33" t="s">
        <v>100</v>
      </c>
      <c r="C42" s="30">
        <v>125</v>
      </c>
      <c r="D42" s="51">
        <v>23.35</v>
      </c>
      <c r="E42" s="30">
        <v>0.4</v>
      </c>
      <c r="F42" s="30">
        <v>0.4</v>
      </c>
      <c r="G42" s="30">
        <v>3.8</v>
      </c>
      <c r="H42" s="30">
        <v>51.8</v>
      </c>
      <c r="I42" s="30">
        <v>36</v>
      </c>
      <c r="J42" s="30">
        <v>0.6</v>
      </c>
      <c r="K42" s="30">
        <v>7</v>
      </c>
      <c r="L42" s="30">
        <v>21</v>
      </c>
      <c r="M42" s="30">
        <v>0.03</v>
      </c>
      <c r="N42" s="30">
        <v>0.02</v>
      </c>
      <c r="O42" s="30">
        <v>30</v>
      </c>
      <c r="P42" s="30">
        <v>4</v>
      </c>
      <c r="Q42" s="30">
        <v>0.16</v>
      </c>
    </row>
    <row r="43" spans="1:17" ht="12.75" x14ac:dyDescent="0.2">
      <c r="A43" s="116"/>
      <c r="B43" s="33" t="s">
        <v>112</v>
      </c>
      <c r="C43" s="31">
        <v>50</v>
      </c>
      <c r="D43" s="51">
        <v>23</v>
      </c>
      <c r="E43" s="31">
        <v>1.8</v>
      </c>
      <c r="F43" s="31">
        <v>2.2999999999999998</v>
      </c>
      <c r="G43" s="31">
        <v>22.6</v>
      </c>
      <c r="H43" s="31">
        <v>86</v>
      </c>
      <c r="I43" s="31">
        <v>1</v>
      </c>
      <c r="J43" s="31">
        <v>0.4</v>
      </c>
      <c r="K43" s="31">
        <v>8</v>
      </c>
      <c r="L43" s="31">
        <v>19</v>
      </c>
      <c r="M43" s="31">
        <v>0.01</v>
      </c>
      <c r="N43" s="31">
        <v>0.02</v>
      </c>
      <c r="O43" s="31">
        <v>3</v>
      </c>
      <c r="P43" s="31">
        <v>0.6</v>
      </c>
      <c r="Q43" s="31">
        <v>0.26</v>
      </c>
    </row>
    <row r="44" spans="1:17" s="9" customFormat="1" ht="15" customHeight="1" x14ac:dyDescent="0.2">
      <c r="A44" s="109" t="s">
        <v>23</v>
      </c>
      <c r="B44" s="110"/>
      <c r="C44" s="31">
        <f t="shared" ref="C44:H44" si="4">C43+C42+C41</f>
        <v>355</v>
      </c>
      <c r="D44" s="31">
        <f t="shared" si="4"/>
        <v>70</v>
      </c>
      <c r="E44" s="31">
        <f t="shared" si="4"/>
        <v>7.7</v>
      </c>
      <c r="F44" s="31">
        <f t="shared" si="4"/>
        <v>7.9</v>
      </c>
      <c r="G44" s="31">
        <f t="shared" si="4"/>
        <v>33.5</v>
      </c>
      <c r="H44" s="31">
        <f t="shared" si="4"/>
        <v>235.00000000000003</v>
      </c>
      <c r="I44" s="31">
        <f t="shared" ref="I44:Q44" si="5">I43+I42+I41</f>
        <v>110</v>
      </c>
      <c r="J44" s="31">
        <f t="shared" si="5"/>
        <v>1.2</v>
      </c>
      <c r="K44" s="31">
        <f t="shared" si="5"/>
        <v>25</v>
      </c>
      <c r="L44" s="31">
        <f t="shared" si="5"/>
        <v>110</v>
      </c>
      <c r="M44" s="31">
        <f t="shared" si="5"/>
        <v>0.12</v>
      </c>
      <c r="N44" s="31">
        <f t="shared" si="5"/>
        <v>0.14000000000000001</v>
      </c>
      <c r="O44" s="31">
        <f t="shared" si="5"/>
        <v>70</v>
      </c>
      <c r="P44" s="31">
        <f t="shared" si="5"/>
        <v>6</v>
      </c>
      <c r="Q44" s="31">
        <f t="shared" si="5"/>
        <v>0.42000000000000004</v>
      </c>
    </row>
    <row r="45" spans="1:17" s="9" customFormat="1" ht="12.75" x14ac:dyDescent="0.2">
      <c r="A45" s="106" t="s">
        <v>72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8"/>
    </row>
    <row r="46" spans="1:17" ht="25.5" x14ac:dyDescent="0.2">
      <c r="A46" s="114"/>
      <c r="B46" s="33" t="s">
        <v>94</v>
      </c>
      <c r="C46" s="31">
        <v>180</v>
      </c>
      <c r="D46" s="51">
        <v>23.65</v>
      </c>
      <c r="E46" s="31">
        <v>5.5</v>
      </c>
      <c r="F46" s="31">
        <v>5.2</v>
      </c>
      <c r="G46" s="31">
        <v>7.1</v>
      </c>
      <c r="H46" s="31">
        <v>102</v>
      </c>
      <c r="I46" s="31">
        <v>73</v>
      </c>
      <c r="J46" s="31">
        <v>0.4</v>
      </c>
      <c r="K46" s="31">
        <v>13.5</v>
      </c>
      <c r="L46" s="31">
        <v>72</v>
      </c>
      <c r="M46" s="31">
        <v>0.02</v>
      </c>
      <c r="N46" s="31">
        <v>0.06</v>
      </c>
      <c r="O46" s="31">
        <v>32</v>
      </c>
      <c r="P46" s="31">
        <v>1.4</v>
      </c>
      <c r="Q46" s="31">
        <v>0</v>
      </c>
    </row>
    <row r="47" spans="1:17" s="4" customFormat="1" ht="25.5" x14ac:dyDescent="0.25">
      <c r="A47" s="115"/>
      <c r="B47" s="33" t="s">
        <v>100</v>
      </c>
      <c r="C47" s="31">
        <v>125</v>
      </c>
      <c r="D47" s="51">
        <v>23.35</v>
      </c>
      <c r="E47" s="31">
        <v>0.4</v>
      </c>
      <c r="F47" s="31">
        <v>0.4</v>
      </c>
      <c r="G47" s="31">
        <v>3.8</v>
      </c>
      <c r="H47" s="31">
        <v>47</v>
      </c>
      <c r="I47" s="31">
        <v>36</v>
      </c>
      <c r="J47" s="31">
        <v>0.6</v>
      </c>
      <c r="K47" s="31">
        <v>7</v>
      </c>
      <c r="L47" s="31">
        <v>21</v>
      </c>
      <c r="M47" s="31">
        <v>0.03</v>
      </c>
      <c r="N47" s="31">
        <v>0.02</v>
      </c>
      <c r="O47" s="31">
        <v>35</v>
      </c>
      <c r="P47" s="31">
        <v>4</v>
      </c>
      <c r="Q47" s="31">
        <v>0.16</v>
      </c>
    </row>
    <row r="48" spans="1:17" s="4" customFormat="1" ht="12.75" x14ac:dyDescent="0.25">
      <c r="A48" s="116"/>
      <c r="B48" s="33" t="s">
        <v>46</v>
      </c>
      <c r="C48" s="31">
        <v>55</v>
      </c>
      <c r="D48" s="51">
        <v>23</v>
      </c>
      <c r="E48" s="31">
        <v>3.1</v>
      </c>
      <c r="F48" s="31">
        <v>3.6</v>
      </c>
      <c r="G48" s="31">
        <v>27.4</v>
      </c>
      <c r="H48" s="31">
        <v>110</v>
      </c>
      <c r="I48" s="31">
        <v>11</v>
      </c>
      <c r="J48" s="31">
        <v>0.8</v>
      </c>
      <c r="K48" s="31">
        <v>9.5</v>
      </c>
      <c r="L48" s="31">
        <v>27</v>
      </c>
      <c r="M48" s="31">
        <v>0.09</v>
      </c>
      <c r="N48" s="31">
        <v>0.02</v>
      </c>
      <c r="O48" s="31">
        <v>23</v>
      </c>
      <c r="P48" s="31">
        <v>1.6</v>
      </c>
      <c r="Q48" s="31">
        <v>1.2</v>
      </c>
    </row>
    <row r="49" spans="1:17" s="9" customFormat="1" ht="15" customHeight="1" x14ac:dyDescent="0.2">
      <c r="A49" s="109" t="s">
        <v>23</v>
      </c>
      <c r="B49" s="110"/>
      <c r="C49" s="31">
        <f>C48+C47+C46</f>
        <v>360</v>
      </c>
      <c r="D49" s="51">
        <f>D48+D47+D46</f>
        <v>70</v>
      </c>
      <c r="E49" s="31">
        <f t="shared" ref="E49:Q49" si="6">E48+E47+E46</f>
        <v>9</v>
      </c>
      <c r="F49" s="31">
        <f t="shared" si="6"/>
        <v>9.1999999999999993</v>
      </c>
      <c r="G49" s="31">
        <f t="shared" si="6"/>
        <v>38.299999999999997</v>
      </c>
      <c r="H49" s="31">
        <f t="shared" si="6"/>
        <v>259</v>
      </c>
      <c r="I49" s="31">
        <f t="shared" si="6"/>
        <v>120</v>
      </c>
      <c r="J49" s="31">
        <f t="shared" si="6"/>
        <v>1.7999999999999998</v>
      </c>
      <c r="K49" s="31">
        <f t="shared" si="6"/>
        <v>30</v>
      </c>
      <c r="L49" s="31">
        <f t="shared" si="6"/>
        <v>120</v>
      </c>
      <c r="M49" s="31">
        <f t="shared" si="6"/>
        <v>0.13999999999999999</v>
      </c>
      <c r="N49" s="31">
        <f t="shared" si="6"/>
        <v>0.1</v>
      </c>
      <c r="O49" s="31">
        <f t="shared" si="6"/>
        <v>90</v>
      </c>
      <c r="P49" s="31">
        <f t="shared" si="6"/>
        <v>7</v>
      </c>
      <c r="Q49" s="31">
        <f t="shared" si="6"/>
        <v>1.3599999999999999</v>
      </c>
    </row>
    <row r="50" spans="1:17" s="9" customFormat="1" ht="15" customHeight="1" x14ac:dyDescent="0.2">
      <c r="A50" s="109" t="s">
        <v>65</v>
      </c>
      <c r="B50" s="110"/>
      <c r="C50" s="31">
        <f>C12+C29+C44</f>
        <v>1630</v>
      </c>
      <c r="D50" s="31">
        <f t="shared" ref="D50:Q50" si="7">D12+D29+D44</f>
        <v>260</v>
      </c>
      <c r="E50" s="31">
        <f t="shared" si="7"/>
        <v>53.900000000000006</v>
      </c>
      <c r="F50" s="31">
        <f t="shared" si="7"/>
        <v>55.3</v>
      </c>
      <c r="G50" s="31">
        <f t="shared" si="7"/>
        <v>234.5</v>
      </c>
      <c r="H50" s="31">
        <f t="shared" si="7"/>
        <v>1645</v>
      </c>
      <c r="I50" s="31">
        <f t="shared" si="7"/>
        <v>770</v>
      </c>
      <c r="J50" s="31">
        <f t="shared" si="7"/>
        <v>8.4</v>
      </c>
      <c r="K50" s="31">
        <f t="shared" si="7"/>
        <v>175</v>
      </c>
      <c r="L50" s="31">
        <f t="shared" si="7"/>
        <v>770</v>
      </c>
      <c r="M50" s="31">
        <f t="shared" si="7"/>
        <v>0.84</v>
      </c>
      <c r="N50" s="31">
        <f t="shared" si="7"/>
        <v>0.98000000000000009</v>
      </c>
      <c r="O50" s="31">
        <f t="shared" si="7"/>
        <v>490</v>
      </c>
      <c r="P50" s="31">
        <f t="shared" si="7"/>
        <v>42</v>
      </c>
      <c r="Q50" s="31">
        <f t="shared" si="7"/>
        <v>7.97</v>
      </c>
    </row>
    <row r="51" spans="1:17" s="9" customFormat="1" ht="15" customHeight="1" x14ac:dyDescent="0.2">
      <c r="A51" s="109" t="s">
        <v>66</v>
      </c>
      <c r="B51" s="110"/>
      <c r="C51" s="31">
        <f>C49+C39+C19</f>
        <v>1835</v>
      </c>
      <c r="D51" s="31">
        <f t="shared" ref="D51:Q51" si="8">D49+D39+D19</f>
        <v>260</v>
      </c>
      <c r="E51" s="31">
        <f t="shared" si="8"/>
        <v>63</v>
      </c>
      <c r="F51" s="31">
        <f t="shared" si="8"/>
        <v>64.399999999999991</v>
      </c>
      <c r="G51" s="31">
        <f t="shared" si="8"/>
        <v>268.09999999999997</v>
      </c>
      <c r="H51" s="31">
        <f t="shared" si="8"/>
        <v>1904</v>
      </c>
      <c r="I51" s="31">
        <f t="shared" si="8"/>
        <v>840</v>
      </c>
      <c r="J51" s="31">
        <f t="shared" si="8"/>
        <v>12.599999999999998</v>
      </c>
      <c r="K51" s="31">
        <f t="shared" si="8"/>
        <v>210</v>
      </c>
      <c r="L51" s="31">
        <f t="shared" si="8"/>
        <v>840</v>
      </c>
      <c r="M51" s="31">
        <f t="shared" si="8"/>
        <v>0.98</v>
      </c>
      <c r="N51" s="31">
        <f t="shared" si="8"/>
        <v>1.0999999999999999</v>
      </c>
      <c r="O51" s="31">
        <f t="shared" si="8"/>
        <v>630</v>
      </c>
      <c r="P51" s="31">
        <f t="shared" si="8"/>
        <v>49</v>
      </c>
      <c r="Q51" s="31">
        <f t="shared" si="8"/>
        <v>9.8800000000000008</v>
      </c>
    </row>
    <row r="52" spans="1:17" s="4" customFormat="1" ht="12.75" x14ac:dyDescent="0.25">
      <c r="A52" s="34"/>
      <c r="B52" s="34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</row>
    <row r="53" spans="1:17" s="4" customFormat="1" ht="12.75" x14ac:dyDescent="0.25">
      <c r="A53" s="120" t="s">
        <v>104</v>
      </c>
      <c r="B53" s="120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</row>
    <row r="54" spans="1:17" s="4" customFormat="1" x14ac:dyDescent="0.25">
      <c r="A54" s="74" t="s">
        <v>74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</row>
    <row r="55" spans="1:17" s="4" customFormat="1" x14ac:dyDescent="0.2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</row>
    <row r="56" spans="1:17" s="4" customFormat="1" x14ac:dyDescent="0.25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</row>
    <row r="57" spans="1:17" s="4" customFormat="1" x14ac:dyDescent="0.25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</row>
  </sheetData>
  <mergeCells count="39">
    <mergeCell ref="A49:B49"/>
    <mergeCell ref="A50:B50"/>
    <mergeCell ref="A51:B51"/>
    <mergeCell ref="A38:Q38"/>
    <mergeCell ref="A40:Q40"/>
    <mergeCell ref="A45:Q45"/>
    <mergeCell ref="A41:A43"/>
    <mergeCell ref="A44:B44"/>
    <mergeCell ref="A46:A48"/>
    <mergeCell ref="A53:Q53"/>
    <mergeCell ref="A54:Q57"/>
    <mergeCell ref="A1:G1"/>
    <mergeCell ref="H1:J1"/>
    <mergeCell ref="K1:Q1"/>
    <mergeCell ref="D4:D5"/>
    <mergeCell ref="A6:Q6"/>
    <mergeCell ref="A13:Q13"/>
    <mergeCell ref="A18:Q18"/>
    <mergeCell ref="A7:A10"/>
    <mergeCell ref="A12:B12"/>
    <mergeCell ref="A14:A17"/>
    <mergeCell ref="A19:B19"/>
    <mergeCell ref="A20:Q20"/>
    <mergeCell ref="A21:A27"/>
    <mergeCell ref="A29:B29"/>
    <mergeCell ref="A30:Q30"/>
    <mergeCell ref="A39:B39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31:A37"/>
    <mergeCell ref="A11:Q11"/>
    <mergeCell ref="A28:Q2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FC4DD-FB7E-4401-A84D-2CDBE3F34C0A}">
  <sheetPr>
    <pageSetUpPr fitToPage="1"/>
  </sheetPr>
  <dimension ref="A1:Q57"/>
  <sheetViews>
    <sheetView zoomScale="90" zoomScaleNormal="90" workbookViewId="0">
      <selection activeCell="A36" sqref="A36:Q36"/>
    </sheetView>
  </sheetViews>
  <sheetFormatPr defaultRowHeight="12.75" x14ac:dyDescent="0.2"/>
  <cols>
    <col min="1" max="1" width="7.28515625" style="5" customWidth="1"/>
    <col min="2" max="2" width="20.28515625" style="37" customWidth="1"/>
    <col min="3" max="4" width="7.42578125" style="49" customWidth="1"/>
    <col min="5" max="5" width="6" style="50" customWidth="1"/>
    <col min="6" max="7" width="7.28515625" style="50" customWidth="1"/>
    <col min="8" max="8" width="7.7109375" style="49" customWidth="1"/>
    <col min="9" max="9" width="7" style="50" customWidth="1"/>
    <col min="10" max="10" width="7.28515625" style="50" customWidth="1"/>
    <col min="11" max="11" width="6.42578125" style="50" customWidth="1"/>
    <col min="12" max="12" width="6.7109375" style="50" customWidth="1"/>
    <col min="13" max="13" width="6.85546875" style="50" customWidth="1"/>
    <col min="14" max="17" width="6.140625" style="50" customWidth="1"/>
    <col min="18" max="16384" width="9.140625" style="5"/>
  </cols>
  <sheetData>
    <row r="1" spans="1:17" s="2" customFormat="1" ht="61.5" customHeight="1" x14ac:dyDescent="0.25">
      <c r="A1" s="70" t="s">
        <v>138</v>
      </c>
      <c r="B1" s="70"/>
      <c r="C1" s="70"/>
      <c r="D1" s="70"/>
      <c r="E1" s="70"/>
      <c r="F1" s="70"/>
      <c r="G1" s="70"/>
      <c r="H1" s="71" t="s">
        <v>118</v>
      </c>
      <c r="I1" s="71"/>
      <c r="J1" s="71"/>
      <c r="K1" s="71" t="s">
        <v>77</v>
      </c>
      <c r="L1" s="71"/>
      <c r="M1" s="71"/>
      <c r="N1" s="71"/>
      <c r="O1" s="71"/>
      <c r="P1" s="71"/>
      <c r="Q1" s="71"/>
    </row>
    <row r="2" spans="1:17" ht="11.25" customHeight="1" x14ac:dyDescent="0.2">
      <c r="A2" s="99" t="s">
        <v>109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17" ht="11.25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41"/>
      <c r="P3" s="41"/>
      <c r="Q3" s="41"/>
    </row>
    <row r="4" spans="1:17" ht="11.25" customHeight="1" x14ac:dyDescent="0.2">
      <c r="A4" s="126" t="s">
        <v>0</v>
      </c>
      <c r="B4" s="97" t="s">
        <v>1</v>
      </c>
      <c r="C4" s="97" t="s">
        <v>2</v>
      </c>
      <c r="D4" s="97" t="s">
        <v>64</v>
      </c>
      <c r="E4" s="78" t="s">
        <v>3</v>
      </c>
      <c r="F4" s="128"/>
      <c r="G4" s="79"/>
      <c r="H4" s="129" t="s">
        <v>7</v>
      </c>
      <c r="I4" s="78" t="s">
        <v>8</v>
      </c>
      <c r="J4" s="128"/>
      <c r="K4" s="128"/>
      <c r="L4" s="79"/>
      <c r="M4" s="78" t="s">
        <v>9</v>
      </c>
      <c r="N4" s="128"/>
      <c r="O4" s="128"/>
      <c r="P4" s="128"/>
      <c r="Q4" s="79"/>
    </row>
    <row r="5" spans="1:17" ht="21.75" customHeight="1" x14ac:dyDescent="0.2">
      <c r="A5" s="127"/>
      <c r="B5" s="98"/>
      <c r="C5" s="98"/>
      <c r="D5" s="98"/>
      <c r="E5" s="40" t="s">
        <v>4</v>
      </c>
      <c r="F5" s="40" t="s">
        <v>5</v>
      </c>
      <c r="G5" s="40" t="s">
        <v>6</v>
      </c>
      <c r="H5" s="130"/>
      <c r="I5" s="40" t="s">
        <v>10</v>
      </c>
      <c r="J5" s="40" t="s">
        <v>11</v>
      </c>
      <c r="K5" s="40" t="s">
        <v>12</v>
      </c>
      <c r="L5" s="40" t="s">
        <v>13</v>
      </c>
      <c r="M5" s="40" t="s">
        <v>14</v>
      </c>
      <c r="N5" s="40" t="s">
        <v>15</v>
      </c>
      <c r="O5" s="40" t="s">
        <v>16</v>
      </c>
      <c r="P5" s="40" t="s">
        <v>17</v>
      </c>
      <c r="Q5" s="40" t="s">
        <v>18</v>
      </c>
    </row>
    <row r="6" spans="1:17" s="9" customFormat="1" ht="11.25" x14ac:dyDescent="0.2">
      <c r="A6" s="85" t="s">
        <v>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38.25" x14ac:dyDescent="0.2">
      <c r="A7" s="94"/>
      <c r="B7" s="11" t="s">
        <v>84</v>
      </c>
      <c r="C7" s="15">
        <v>250</v>
      </c>
      <c r="D7" s="32">
        <v>130.57</v>
      </c>
      <c r="E7" s="45">
        <v>15.23</v>
      </c>
      <c r="F7" s="45">
        <v>19.23</v>
      </c>
      <c r="G7" s="45">
        <v>50.7</v>
      </c>
      <c r="H7" s="15">
        <v>410.6</v>
      </c>
      <c r="I7" s="45">
        <v>252.4</v>
      </c>
      <c r="J7" s="45">
        <v>2.0699999999999998</v>
      </c>
      <c r="K7" s="45">
        <v>44.6</v>
      </c>
      <c r="L7" s="45">
        <v>228.7</v>
      </c>
      <c r="M7" s="45">
        <v>0.15</v>
      </c>
      <c r="N7" s="45">
        <v>0.27</v>
      </c>
      <c r="O7" s="45">
        <v>175</v>
      </c>
      <c r="P7" s="45">
        <v>14.97</v>
      </c>
      <c r="Q7" s="45">
        <v>1.2</v>
      </c>
    </row>
    <row r="8" spans="1:17" ht="25.5" x14ac:dyDescent="0.2">
      <c r="A8" s="95"/>
      <c r="B8" s="11" t="s">
        <v>19</v>
      </c>
      <c r="C8" s="15">
        <v>50</v>
      </c>
      <c r="D8" s="32">
        <v>4.8</v>
      </c>
      <c r="E8" s="45">
        <v>3.95</v>
      </c>
      <c r="F8" s="45">
        <v>0.5</v>
      </c>
      <c r="G8" s="45">
        <v>18.05</v>
      </c>
      <c r="H8" s="15">
        <v>116.9</v>
      </c>
      <c r="I8" s="45">
        <v>11.5</v>
      </c>
      <c r="J8" s="45">
        <v>0.65</v>
      </c>
      <c r="K8" s="45">
        <v>16.5</v>
      </c>
      <c r="L8" s="45">
        <v>43.5</v>
      </c>
      <c r="M8" s="45">
        <v>0.15</v>
      </c>
      <c r="N8" s="45">
        <v>0.08</v>
      </c>
      <c r="O8" s="45">
        <v>0</v>
      </c>
      <c r="P8" s="45">
        <v>0</v>
      </c>
      <c r="Q8" s="45">
        <v>0.65</v>
      </c>
    </row>
    <row r="9" spans="1:17" s="4" customFormat="1" x14ac:dyDescent="0.25">
      <c r="A9" s="96"/>
      <c r="B9" s="11" t="s">
        <v>36</v>
      </c>
      <c r="C9" s="16">
        <v>200</v>
      </c>
      <c r="D9" s="32">
        <v>3</v>
      </c>
      <c r="E9" s="27">
        <v>7.0000000000000007E-2</v>
      </c>
      <c r="F9" s="27">
        <v>0.02</v>
      </c>
      <c r="G9" s="27">
        <v>15</v>
      </c>
      <c r="H9" s="16">
        <v>60</v>
      </c>
      <c r="I9" s="27">
        <v>11.1</v>
      </c>
      <c r="J9" s="27">
        <v>0.28000000000000003</v>
      </c>
      <c r="K9" s="27">
        <v>1.4</v>
      </c>
      <c r="L9" s="27">
        <v>2.8</v>
      </c>
      <c r="M9" s="27">
        <v>0</v>
      </c>
      <c r="N9" s="27">
        <v>0</v>
      </c>
      <c r="O9" s="27">
        <v>0</v>
      </c>
      <c r="P9" s="27">
        <v>0.03</v>
      </c>
      <c r="Q9" s="27">
        <v>0</v>
      </c>
    </row>
    <row r="10" spans="1:17" s="4" customFormat="1" ht="11.25" x14ac:dyDescent="0.25">
      <c r="A10" s="85" t="s">
        <v>127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7"/>
    </row>
    <row r="11" spans="1:17" s="9" customFormat="1" ht="15" customHeight="1" x14ac:dyDescent="0.2">
      <c r="A11" s="78" t="s">
        <v>24</v>
      </c>
      <c r="B11" s="79"/>
      <c r="C11" s="15">
        <f t="shared" ref="C11:H11" si="0">C9+C8+C7</f>
        <v>500</v>
      </c>
      <c r="D11" s="15">
        <v>70</v>
      </c>
      <c r="E11" s="45">
        <f t="shared" si="0"/>
        <v>19.25</v>
      </c>
      <c r="F11" s="45">
        <f t="shared" si="0"/>
        <v>19.75</v>
      </c>
      <c r="G11" s="45">
        <f t="shared" si="0"/>
        <v>83.75</v>
      </c>
      <c r="H11" s="15">
        <f t="shared" si="0"/>
        <v>587.5</v>
      </c>
      <c r="I11" s="45">
        <f t="shared" ref="I11:Q11" si="1">I9+I8+I7</f>
        <v>275</v>
      </c>
      <c r="J11" s="45">
        <f t="shared" si="1"/>
        <v>3</v>
      </c>
      <c r="K11" s="45">
        <f t="shared" si="1"/>
        <v>62.5</v>
      </c>
      <c r="L11" s="45">
        <f t="shared" si="1"/>
        <v>275</v>
      </c>
      <c r="M11" s="45">
        <f t="shared" si="1"/>
        <v>0.3</v>
      </c>
      <c r="N11" s="45">
        <f t="shared" si="1"/>
        <v>0.35000000000000003</v>
      </c>
      <c r="O11" s="45">
        <f t="shared" si="1"/>
        <v>175</v>
      </c>
      <c r="P11" s="45">
        <f t="shared" si="1"/>
        <v>15</v>
      </c>
      <c r="Q11" s="45">
        <f t="shared" si="1"/>
        <v>1.85</v>
      </c>
    </row>
    <row r="12" spans="1:17" s="9" customFormat="1" ht="11.25" x14ac:dyDescent="0.2">
      <c r="A12" s="85" t="s">
        <v>68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7"/>
    </row>
    <row r="13" spans="1:17" ht="38.25" x14ac:dyDescent="0.2">
      <c r="A13" s="94"/>
      <c r="B13" s="11" t="s">
        <v>85</v>
      </c>
      <c r="C13" s="15">
        <v>280</v>
      </c>
      <c r="D13" s="32">
        <v>147.93</v>
      </c>
      <c r="E13" s="45">
        <v>16.899999999999999</v>
      </c>
      <c r="F13" s="45">
        <v>20.82</v>
      </c>
      <c r="G13" s="45">
        <v>55.08</v>
      </c>
      <c r="H13" s="15">
        <v>426.9</v>
      </c>
      <c r="I13" s="45">
        <v>276.39999999999998</v>
      </c>
      <c r="J13" s="45">
        <v>2.33</v>
      </c>
      <c r="K13" s="45">
        <v>45.06</v>
      </c>
      <c r="L13" s="45">
        <v>236.3</v>
      </c>
      <c r="M13" s="45">
        <v>0.26</v>
      </c>
      <c r="N13" s="45">
        <v>0.35</v>
      </c>
      <c r="O13" s="45">
        <v>225</v>
      </c>
      <c r="P13" s="45">
        <v>17.47</v>
      </c>
      <c r="Q13" s="45">
        <v>1.46</v>
      </c>
    </row>
    <row r="14" spans="1:17" s="4" customFormat="1" ht="25.5" x14ac:dyDescent="0.25">
      <c r="A14" s="95"/>
      <c r="B14" s="11" t="s">
        <v>19</v>
      </c>
      <c r="C14" s="15">
        <v>70</v>
      </c>
      <c r="D14" s="32">
        <v>6.72</v>
      </c>
      <c r="E14" s="45">
        <v>5.53</v>
      </c>
      <c r="F14" s="45">
        <v>2.16</v>
      </c>
      <c r="G14" s="45">
        <v>25.67</v>
      </c>
      <c r="H14" s="15">
        <v>193.1</v>
      </c>
      <c r="I14" s="45">
        <v>12.5</v>
      </c>
      <c r="J14" s="45">
        <v>1.89</v>
      </c>
      <c r="K14" s="45">
        <v>28.54</v>
      </c>
      <c r="L14" s="45">
        <v>60.9</v>
      </c>
      <c r="M14" s="45">
        <v>0.09</v>
      </c>
      <c r="N14" s="45">
        <v>0.05</v>
      </c>
      <c r="O14" s="45">
        <v>0</v>
      </c>
      <c r="P14" s="45">
        <v>0</v>
      </c>
      <c r="Q14" s="45">
        <v>0.91</v>
      </c>
    </row>
    <row r="15" spans="1:17" s="4" customFormat="1" x14ac:dyDescent="0.25">
      <c r="A15" s="96"/>
      <c r="B15" s="11" t="s">
        <v>36</v>
      </c>
      <c r="C15" s="15">
        <v>200</v>
      </c>
      <c r="D15" s="32">
        <v>3</v>
      </c>
      <c r="E15" s="45">
        <v>7.0000000000000007E-2</v>
      </c>
      <c r="F15" s="45">
        <v>0.02</v>
      </c>
      <c r="G15" s="45">
        <v>15</v>
      </c>
      <c r="H15" s="15">
        <v>60</v>
      </c>
      <c r="I15" s="45">
        <v>11.1</v>
      </c>
      <c r="J15" s="45">
        <v>0.28000000000000003</v>
      </c>
      <c r="K15" s="45">
        <v>1.4</v>
      </c>
      <c r="L15" s="45">
        <v>2.8</v>
      </c>
      <c r="M15" s="45">
        <v>0</v>
      </c>
      <c r="N15" s="45">
        <v>0</v>
      </c>
      <c r="O15" s="45">
        <v>0</v>
      </c>
      <c r="P15" s="45">
        <v>0.03</v>
      </c>
      <c r="Q15" s="45">
        <v>0</v>
      </c>
    </row>
    <row r="16" spans="1:17" s="4" customFormat="1" ht="11.25" x14ac:dyDescent="0.25">
      <c r="A16" s="85" t="s">
        <v>128</v>
      </c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7"/>
    </row>
    <row r="17" spans="1:17" s="9" customFormat="1" ht="15" customHeight="1" x14ac:dyDescent="0.2">
      <c r="A17" s="78" t="s">
        <v>24</v>
      </c>
      <c r="B17" s="79"/>
      <c r="C17" s="15">
        <f>C15+C14+C13</f>
        <v>550</v>
      </c>
      <c r="D17" s="15">
        <v>70</v>
      </c>
      <c r="E17" s="45">
        <f t="shared" ref="E17:Q17" si="2">E15+E14+E13</f>
        <v>22.5</v>
      </c>
      <c r="F17" s="45">
        <f t="shared" si="2"/>
        <v>23</v>
      </c>
      <c r="G17" s="45">
        <f t="shared" si="2"/>
        <v>95.75</v>
      </c>
      <c r="H17" s="15">
        <f t="shared" si="2"/>
        <v>680</v>
      </c>
      <c r="I17" s="45">
        <f t="shared" si="2"/>
        <v>300</v>
      </c>
      <c r="J17" s="45">
        <f t="shared" si="2"/>
        <v>4.5</v>
      </c>
      <c r="K17" s="45">
        <f t="shared" si="2"/>
        <v>75</v>
      </c>
      <c r="L17" s="45">
        <f t="shared" si="2"/>
        <v>300</v>
      </c>
      <c r="M17" s="45">
        <f t="shared" si="2"/>
        <v>0.35</v>
      </c>
      <c r="N17" s="45">
        <f t="shared" si="2"/>
        <v>0.39999999999999997</v>
      </c>
      <c r="O17" s="45">
        <f t="shared" si="2"/>
        <v>225</v>
      </c>
      <c r="P17" s="45">
        <f t="shared" si="2"/>
        <v>17.5</v>
      </c>
      <c r="Q17" s="45">
        <f t="shared" si="2"/>
        <v>2.37</v>
      </c>
    </row>
    <row r="18" spans="1:17" s="9" customFormat="1" ht="11.25" x14ac:dyDescent="0.2">
      <c r="A18" s="85" t="s">
        <v>69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</row>
    <row r="19" spans="1:17" x14ac:dyDescent="0.2">
      <c r="A19" s="94"/>
      <c r="B19" s="11" t="s">
        <v>30</v>
      </c>
      <c r="C19" s="15">
        <v>60</v>
      </c>
      <c r="D19" s="15">
        <v>12.32</v>
      </c>
      <c r="E19" s="45">
        <v>0.8</v>
      </c>
      <c r="F19" s="45">
        <v>6</v>
      </c>
      <c r="G19" s="45">
        <v>4.4000000000000004</v>
      </c>
      <c r="H19" s="15">
        <v>75</v>
      </c>
      <c r="I19" s="45">
        <v>28.7</v>
      </c>
      <c r="J19" s="45">
        <v>0.4</v>
      </c>
      <c r="K19" s="45">
        <v>11.7</v>
      </c>
      <c r="L19" s="45">
        <v>26</v>
      </c>
      <c r="M19" s="45">
        <v>0.03</v>
      </c>
      <c r="N19" s="45">
        <v>0.02</v>
      </c>
      <c r="O19" s="45">
        <v>25</v>
      </c>
      <c r="P19" s="45">
        <v>5.8</v>
      </c>
      <c r="Q19" s="45">
        <v>0.9</v>
      </c>
    </row>
    <row r="20" spans="1:17" x14ac:dyDescent="0.2">
      <c r="A20" s="95"/>
      <c r="B20" s="11" t="s">
        <v>143</v>
      </c>
      <c r="C20" s="15">
        <v>200</v>
      </c>
      <c r="D20" s="15">
        <v>10.6</v>
      </c>
      <c r="E20" s="45">
        <v>2.1</v>
      </c>
      <c r="F20" s="45">
        <v>2.2000000000000002</v>
      </c>
      <c r="G20" s="45">
        <v>22.6</v>
      </c>
      <c r="H20" s="15">
        <v>87.2</v>
      </c>
      <c r="I20" s="45">
        <v>21.8</v>
      </c>
      <c r="J20" s="45">
        <v>0.6</v>
      </c>
      <c r="K20" s="45">
        <v>12.1</v>
      </c>
      <c r="L20" s="45">
        <v>29.4</v>
      </c>
      <c r="M20" s="45">
        <v>0.04</v>
      </c>
      <c r="N20" s="45">
        <v>0.05</v>
      </c>
      <c r="O20" s="45">
        <v>34</v>
      </c>
      <c r="P20" s="45">
        <v>0.3</v>
      </c>
      <c r="Q20" s="45">
        <v>0.8</v>
      </c>
    </row>
    <row r="21" spans="1:17" x14ac:dyDescent="0.2">
      <c r="A21" s="95"/>
      <c r="B21" s="11" t="s">
        <v>86</v>
      </c>
      <c r="C21" s="15">
        <v>100</v>
      </c>
      <c r="D21" s="15">
        <v>59.53</v>
      </c>
      <c r="E21" s="45">
        <v>14.86</v>
      </c>
      <c r="F21" s="45">
        <v>10.34</v>
      </c>
      <c r="G21" s="45">
        <v>20.100000000000001</v>
      </c>
      <c r="H21" s="15">
        <v>192</v>
      </c>
      <c r="I21" s="45">
        <v>198.8</v>
      </c>
      <c r="J21" s="45">
        <v>1.32</v>
      </c>
      <c r="K21" s="45">
        <v>23.8</v>
      </c>
      <c r="L21" s="45">
        <v>131</v>
      </c>
      <c r="M21" s="45">
        <v>0.18</v>
      </c>
      <c r="N21" s="45">
        <v>0.3</v>
      </c>
      <c r="O21" s="45">
        <v>106</v>
      </c>
      <c r="P21" s="45">
        <v>0.9</v>
      </c>
      <c r="Q21" s="45">
        <v>0.3</v>
      </c>
    </row>
    <row r="22" spans="1:17" ht="25.5" x14ac:dyDescent="0.2">
      <c r="A22" s="95"/>
      <c r="B22" s="11" t="s">
        <v>29</v>
      </c>
      <c r="C22" s="15">
        <v>150</v>
      </c>
      <c r="D22" s="15">
        <v>13.56</v>
      </c>
      <c r="E22" s="27">
        <v>4.78</v>
      </c>
      <c r="F22" s="27">
        <v>7.78</v>
      </c>
      <c r="G22" s="27">
        <v>26.27</v>
      </c>
      <c r="H22" s="16">
        <v>237.94</v>
      </c>
      <c r="I22" s="27">
        <v>90.2</v>
      </c>
      <c r="J22" s="27">
        <v>0.6</v>
      </c>
      <c r="K22" s="27">
        <v>27.8</v>
      </c>
      <c r="L22" s="27">
        <v>172.3</v>
      </c>
      <c r="M22" s="27">
        <v>7.0000000000000007E-2</v>
      </c>
      <c r="N22" s="27">
        <v>7.0000000000000007E-2</v>
      </c>
      <c r="O22" s="27">
        <v>80</v>
      </c>
      <c r="P22" s="27">
        <v>0</v>
      </c>
      <c r="Q22" s="27">
        <v>0.6</v>
      </c>
    </row>
    <row r="23" spans="1:17" ht="29.25" customHeight="1" x14ac:dyDescent="0.2">
      <c r="A23" s="95"/>
      <c r="B23" s="11" t="s">
        <v>47</v>
      </c>
      <c r="C23" s="15">
        <v>200</v>
      </c>
      <c r="D23" s="15">
        <v>19.32</v>
      </c>
      <c r="E23" s="45">
        <v>1.1499999999999999</v>
      </c>
      <c r="F23" s="45">
        <v>0.8</v>
      </c>
      <c r="G23" s="45">
        <v>24.5</v>
      </c>
      <c r="H23" s="15">
        <v>114.6</v>
      </c>
      <c r="I23" s="45">
        <v>34</v>
      </c>
      <c r="J23" s="45">
        <v>0.13</v>
      </c>
      <c r="K23" s="45">
        <v>5.5</v>
      </c>
      <c r="L23" s="45">
        <v>8.9</v>
      </c>
      <c r="M23" s="45">
        <v>0.04</v>
      </c>
      <c r="N23" s="45">
        <v>0.01</v>
      </c>
      <c r="O23" s="45">
        <v>0</v>
      </c>
      <c r="P23" s="45">
        <v>14</v>
      </c>
      <c r="Q23" s="45">
        <v>0.4</v>
      </c>
    </row>
    <row r="24" spans="1:17" ht="25.5" x14ac:dyDescent="0.2">
      <c r="A24" s="95"/>
      <c r="B24" s="11" t="s">
        <v>19</v>
      </c>
      <c r="C24" s="15">
        <v>20</v>
      </c>
      <c r="D24" s="15">
        <v>1.92</v>
      </c>
      <c r="E24" s="45">
        <v>1.58</v>
      </c>
      <c r="F24" s="45">
        <v>0.2</v>
      </c>
      <c r="G24" s="45">
        <v>9.66</v>
      </c>
      <c r="H24" s="15">
        <v>46.76</v>
      </c>
      <c r="I24" s="45">
        <v>4.5999999999999996</v>
      </c>
      <c r="J24" s="45">
        <v>0.22</v>
      </c>
      <c r="K24" s="45">
        <v>6.6</v>
      </c>
      <c r="L24" s="45">
        <v>17.399999999999999</v>
      </c>
      <c r="M24" s="45">
        <v>0.02</v>
      </c>
      <c r="N24" s="45">
        <v>0.01</v>
      </c>
      <c r="O24" s="45">
        <v>0</v>
      </c>
      <c r="P24" s="45">
        <v>0</v>
      </c>
      <c r="Q24" s="45">
        <v>0.26</v>
      </c>
    </row>
    <row r="25" spans="1:17" x14ac:dyDescent="0.2">
      <c r="A25" s="96"/>
      <c r="B25" s="11" t="s">
        <v>22</v>
      </c>
      <c r="C25" s="15">
        <v>30</v>
      </c>
      <c r="D25" s="15">
        <v>2.88</v>
      </c>
      <c r="E25" s="45">
        <v>1.68</v>
      </c>
      <c r="F25" s="45">
        <v>0.33</v>
      </c>
      <c r="G25" s="45">
        <v>9.7200000000000006</v>
      </c>
      <c r="H25" s="15">
        <v>69</v>
      </c>
      <c r="I25" s="45">
        <v>6.9</v>
      </c>
      <c r="J25" s="45">
        <v>0.93</v>
      </c>
      <c r="K25" s="45"/>
      <c r="L25" s="45"/>
      <c r="M25" s="45">
        <v>0.04</v>
      </c>
      <c r="N25" s="45">
        <v>0.03</v>
      </c>
      <c r="O25" s="45">
        <v>0</v>
      </c>
      <c r="P25" s="45">
        <v>0</v>
      </c>
      <c r="Q25" s="45">
        <v>0.27</v>
      </c>
    </row>
    <row r="26" spans="1:17" s="4" customFormat="1" ht="11.25" x14ac:dyDescent="0.25">
      <c r="A26" s="85" t="s">
        <v>147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7"/>
    </row>
    <row r="27" spans="1:17" s="9" customFormat="1" ht="15" customHeight="1" x14ac:dyDescent="0.2">
      <c r="A27" s="78" t="s">
        <v>27</v>
      </c>
      <c r="B27" s="79"/>
      <c r="C27" s="15">
        <f>C25+C24+C23+C22+C21+C20+C19</f>
        <v>760</v>
      </c>
      <c r="D27" s="15">
        <v>120</v>
      </c>
      <c r="E27" s="45">
        <f t="shared" ref="E27:Q27" si="3">E25+E24+E23+E22+E21+E20+E19</f>
        <v>26.950000000000003</v>
      </c>
      <c r="F27" s="45">
        <f t="shared" si="3"/>
        <v>27.65</v>
      </c>
      <c r="G27" s="45">
        <f t="shared" si="3"/>
        <v>117.25</v>
      </c>
      <c r="H27" s="15">
        <f t="shared" si="3"/>
        <v>822.5</v>
      </c>
      <c r="I27" s="45">
        <f t="shared" si="3"/>
        <v>385</v>
      </c>
      <c r="J27" s="45">
        <f t="shared" si="3"/>
        <v>4.2</v>
      </c>
      <c r="K27" s="45">
        <f t="shared" si="3"/>
        <v>87.5</v>
      </c>
      <c r="L27" s="45">
        <f t="shared" si="3"/>
        <v>385</v>
      </c>
      <c r="M27" s="45">
        <f t="shared" si="3"/>
        <v>0.41999999999999993</v>
      </c>
      <c r="N27" s="45">
        <f t="shared" si="3"/>
        <v>0.49</v>
      </c>
      <c r="O27" s="45">
        <f t="shared" si="3"/>
        <v>245</v>
      </c>
      <c r="P27" s="45">
        <f t="shared" si="3"/>
        <v>21</v>
      </c>
      <c r="Q27" s="45">
        <f t="shared" si="3"/>
        <v>3.53</v>
      </c>
    </row>
    <row r="28" spans="1:17" s="9" customFormat="1" ht="11.25" x14ac:dyDescent="0.2">
      <c r="A28" s="85" t="s">
        <v>70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x14ac:dyDescent="0.2">
      <c r="A29" s="94"/>
      <c r="B29" s="11" t="s">
        <v>30</v>
      </c>
      <c r="C29" s="15">
        <v>100</v>
      </c>
      <c r="D29" s="15">
        <v>20.54</v>
      </c>
      <c r="E29" s="45">
        <v>1.6</v>
      </c>
      <c r="F29" s="45">
        <v>8</v>
      </c>
      <c r="G29" s="45">
        <v>4.4000000000000004</v>
      </c>
      <c r="H29" s="15">
        <v>75</v>
      </c>
      <c r="I29" s="45">
        <v>62</v>
      </c>
      <c r="J29" s="45">
        <v>0.5</v>
      </c>
      <c r="K29" s="45">
        <v>11.7</v>
      </c>
      <c r="L29" s="45">
        <v>46</v>
      </c>
      <c r="M29" s="45">
        <v>0.04</v>
      </c>
      <c r="N29" s="45">
        <v>0.05</v>
      </c>
      <c r="O29" s="45">
        <v>46</v>
      </c>
      <c r="P29" s="45">
        <v>2.8</v>
      </c>
      <c r="Q29" s="45">
        <v>1.3</v>
      </c>
    </row>
    <row r="30" spans="1:17" x14ac:dyDescent="0.2">
      <c r="A30" s="95"/>
      <c r="B30" s="11" t="s">
        <v>143</v>
      </c>
      <c r="C30" s="15">
        <v>250</v>
      </c>
      <c r="D30" s="15">
        <v>13.29</v>
      </c>
      <c r="E30" s="45">
        <v>2.5499999999999998</v>
      </c>
      <c r="F30" s="45">
        <v>3.2</v>
      </c>
      <c r="G30" s="45">
        <v>12.6</v>
      </c>
      <c r="H30" s="15">
        <v>90.17</v>
      </c>
      <c r="I30" s="45">
        <v>31.8</v>
      </c>
      <c r="J30" s="45">
        <v>0.8</v>
      </c>
      <c r="K30" s="45">
        <v>18.170000000000002</v>
      </c>
      <c r="L30" s="45">
        <v>34.4</v>
      </c>
      <c r="M30" s="45">
        <v>0.05</v>
      </c>
      <c r="N30" s="45">
        <v>0.06</v>
      </c>
      <c r="O30" s="45">
        <v>35</v>
      </c>
      <c r="P30" s="45">
        <v>4.33</v>
      </c>
      <c r="Q30" s="45">
        <v>1.4</v>
      </c>
    </row>
    <row r="31" spans="1:17" x14ac:dyDescent="0.2">
      <c r="A31" s="95"/>
      <c r="B31" s="11" t="s">
        <v>86</v>
      </c>
      <c r="C31" s="15">
        <v>100</v>
      </c>
      <c r="D31" s="15">
        <v>59.53</v>
      </c>
      <c r="E31" s="45">
        <v>15.6</v>
      </c>
      <c r="F31" s="45">
        <v>11.57</v>
      </c>
      <c r="G31" s="45">
        <v>20.059999999999999</v>
      </c>
      <c r="H31" s="15">
        <v>222</v>
      </c>
      <c r="I31" s="45">
        <v>106.51</v>
      </c>
      <c r="J31" s="45">
        <v>2.39</v>
      </c>
      <c r="K31" s="45">
        <v>21.5</v>
      </c>
      <c r="L31" s="45">
        <v>109.3</v>
      </c>
      <c r="M31" s="45">
        <v>0.24</v>
      </c>
      <c r="N31" s="45">
        <v>0.27</v>
      </c>
      <c r="O31" s="45">
        <v>154</v>
      </c>
      <c r="P31" s="45">
        <v>3.37</v>
      </c>
      <c r="Q31" s="45">
        <v>0.3</v>
      </c>
    </row>
    <row r="32" spans="1:17" ht="25.5" x14ac:dyDescent="0.2">
      <c r="A32" s="95"/>
      <c r="B32" s="11" t="s">
        <v>29</v>
      </c>
      <c r="C32" s="15">
        <v>180</v>
      </c>
      <c r="D32" s="15">
        <v>16.28</v>
      </c>
      <c r="E32" s="45">
        <v>4.78</v>
      </c>
      <c r="F32" s="45">
        <v>7.78</v>
      </c>
      <c r="G32" s="45">
        <v>41.8</v>
      </c>
      <c r="H32" s="15">
        <v>272</v>
      </c>
      <c r="I32" s="45">
        <v>167</v>
      </c>
      <c r="J32" s="45">
        <v>0.6</v>
      </c>
      <c r="K32" s="45">
        <v>20.88</v>
      </c>
      <c r="L32" s="45">
        <v>142.30000000000001</v>
      </c>
      <c r="M32" s="45">
        <v>0.03</v>
      </c>
      <c r="N32" s="45">
        <v>0.1</v>
      </c>
      <c r="O32" s="45">
        <v>80</v>
      </c>
      <c r="P32" s="45">
        <v>0</v>
      </c>
      <c r="Q32" s="45">
        <v>0.4</v>
      </c>
    </row>
    <row r="33" spans="1:17" ht="25.5" x14ac:dyDescent="0.2">
      <c r="A33" s="95"/>
      <c r="B33" s="11" t="s">
        <v>47</v>
      </c>
      <c r="C33" s="15">
        <v>200</v>
      </c>
      <c r="D33" s="15">
        <v>19.32</v>
      </c>
      <c r="E33" s="45">
        <v>1.1499999999999999</v>
      </c>
      <c r="F33" s="45">
        <v>0.8</v>
      </c>
      <c r="G33" s="45">
        <v>24.5</v>
      </c>
      <c r="H33" s="15">
        <v>114.6</v>
      </c>
      <c r="I33" s="45">
        <v>34</v>
      </c>
      <c r="J33" s="45">
        <v>0.13</v>
      </c>
      <c r="K33" s="45">
        <v>5.5</v>
      </c>
      <c r="L33" s="45">
        <v>8.9</v>
      </c>
      <c r="M33" s="45">
        <v>0.04</v>
      </c>
      <c r="N33" s="45">
        <v>0.01</v>
      </c>
      <c r="O33" s="45">
        <v>0</v>
      </c>
      <c r="P33" s="45">
        <v>14</v>
      </c>
      <c r="Q33" s="45">
        <v>0.4</v>
      </c>
    </row>
    <row r="34" spans="1:17" s="4" customFormat="1" ht="25.5" x14ac:dyDescent="0.25">
      <c r="A34" s="95"/>
      <c r="B34" s="11" t="s">
        <v>19</v>
      </c>
      <c r="C34" s="15">
        <v>30</v>
      </c>
      <c r="D34" s="15">
        <v>2.88</v>
      </c>
      <c r="E34" s="45">
        <v>2.37</v>
      </c>
      <c r="F34" s="45">
        <v>0.3</v>
      </c>
      <c r="G34" s="45">
        <v>14.49</v>
      </c>
      <c r="H34" s="15">
        <v>76.23</v>
      </c>
      <c r="I34" s="45">
        <v>7.19</v>
      </c>
      <c r="J34" s="45">
        <v>0.33</v>
      </c>
      <c r="K34" s="45">
        <v>9.9</v>
      </c>
      <c r="L34" s="45">
        <v>26.1</v>
      </c>
      <c r="M34" s="45">
        <v>0.03</v>
      </c>
      <c r="N34" s="45">
        <v>0.05</v>
      </c>
      <c r="O34" s="45">
        <v>0</v>
      </c>
      <c r="P34" s="45">
        <v>0</v>
      </c>
      <c r="Q34" s="45">
        <v>0.39</v>
      </c>
    </row>
    <row r="35" spans="1:17" s="4" customFormat="1" x14ac:dyDescent="0.25">
      <c r="A35" s="96"/>
      <c r="B35" s="11" t="s">
        <v>22</v>
      </c>
      <c r="C35" s="15">
        <v>50</v>
      </c>
      <c r="D35" s="15">
        <v>4.8</v>
      </c>
      <c r="E35" s="45">
        <v>3.45</v>
      </c>
      <c r="F35" s="45">
        <v>0.55000000000000004</v>
      </c>
      <c r="G35" s="45">
        <v>16.2</v>
      </c>
      <c r="H35" s="15">
        <v>115</v>
      </c>
      <c r="I35" s="45">
        <v>11.5</v>
      </c>
      <c r="J35" s="45">
        <v>1.55</v>
      </c>
      <c r="K35" s="45">
        <v>17.350000000000001</v>
      </c>
      <c r="L35" s="45">
        <v>53</v>
      </c>
      <c r="M35" s="45">
        <v>0.06</v>
      </c>
      <c r="N35" s="45">
        <v>0.06</v>
      </c>
      <c r="O35" s="45">
        <v>0</v>
      </c>
      <c r="P35" s="45">
        <v>0</v>
      </c>
      <c r="Q35" s="45">
        <v>0.45</v>
      </c>
    </row>
    <row r="36" spans="1:17" s="4" customFormat="1" ht="11.25" x14ac:dyDescent="0.25">
      <c r="A36" s="85" t="s">
        <v>148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17" s="9" customFormat="1" ht="15" customHeight="1" x14ac:dyDescent="0.2">
      <c r="A37" s="78" t="s">
        <v>27</v>
      </c>
      <c r="B37" s="79"/>
      <c r="C37" s="15">
        <f>C35+C34+C33+C32+C31+C30+C29</f>
        <v>910</v>
      </c>
      <c r="D37" s="15">
        <v>120</v>
      </c>
      <c r="E37" s="45">
        <f t="shared" ref="E37:Q37" si="4">E35+E34+E33+E32+E31+E30+E29</f>
        <v>31.500000000000004</v>
      </c>
      <c r="F37" s="45">
        <f t="shared" si="4"/>
        <v>32.200000000000003</v>
      </c>
      <c r="G37" s="45">
        <f t="shared" si="4"/>
        <v>134.05000000000001</v>
      </c>
      <c r="H37" s="15">
        <f t="shared" si="4"/>
        <v>965</v>
      </c>
      <c r="I37" s="45">
        <f t="shared" si="4"/>
        <v>420</v>
      </c>
      <c r="J37" s="45">
        <f t="shared" si="4"/>
        <v>6.3</v>
      </c>
      <c r="K37" s="45">
        <f t="shared" si="4"/>
        <v>105</v>
      </c>
      <c r="L37" s="45">
        <f t="shared" si="4"/>
        <v>420</v>
      </c>
      <c r="M37" s="45">
        <f t="shared" si="4"/>
        <v>0.49</v>
      </c>
      <c r="N37" s="45">
        <f t="shared" si="4"/>
        <v>0.60000000000000009</v>
      </c>
      <c r="O37" s="45">
        <f t="shared" si="4"/>
        <v>315</v>
      </c>
      <c r="P37" s="45">
        <f t="shared" si="4"/>
        <v>24.500000000000004</v>
      </c>
      <c r="Q37" s="45">
        <f t="shared" si="4"/>
        <v>4.6399999999999997</v>
      </c>
    </row>
    <row r="38" spans="1:17" s="9" customFormat="1" ht="11.25" x14ac:dyDescent="0.2">
      <c r="A38" s="85" t="s">
        <v>71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39" spans="1:17" s="4" customFormat="1" ht="25.5" x14ac:dyDescent="0.25">
      <c r="A39" s="94"/>
      <c r="B39" s="11" t="s">
        <v>81</v>
      </c>
      <c r="C39" s="16">
        <v>200</v>
      </c>
      <c r="D39" s="32">
        <v>15</v>
      </c>
      <c r="E39" s="27">
        <v>0.9</v>
      </c>
      <c r="F39" s="27">
        <v>0</v>
      </c>
      <c r="G39" s="27">
        <v>5</v>
      </c>
      <c r="H39" s="16">
        <v>75</v>
      </c>
      <c r="I39" s="27">
        <v>32.4</v>
      </c>
      <c r="J39" s="27">
        <v>0.5</v>
      </c>
      <c r="K39" s="27">
        <v>7.9</v>
      </c>
      <c r="L39" s="27">
        <v>32.6</v>
      </c>
      <c r="M39" s="27">
        <v>0.02</v>
      </c>
      <c r="N39" s="27">
        <v>0.06</v>
      </c>
      <c r="O39" s="27">
        <v>17</v>
      </c>
      <c r="P39" s="27">
        <v>1.94</v>
      </c>
      <c r="Q39" s="27">
        <v>0.2</v>
      </c>
    </row>
    <row r="40" spans="1:17" s="4" customFormat="1" ht="25.5" x14ac:dyDescent="0.25">
      <c r="A40" s="95"/>
      <c r="B40" s="11" t="s">
        <v>102</v>
      </c>
      <c r="C40" s="16">
        <v>125</v>
      </c>
      <c r="D40" s="32">
        <v>37</v>
      </c>
      <c r="E40" s="27">
        <v>0.4</v>
      </c>
      <c r="F40" s="27">
        <v>0.4</v>
      </c>
      <c r="G40" s="27">
        <v>3.8</v>
      </c>
      <c r="H40" s="16">
        <v>47</v>
      </c>
      <c r="I40" s="27">
        <v>39</v>
      </c>
      <c r="J40" s="27">
        <v>0.6</v>
      </c>
      <c r="K40" s="27">
        <v>7</v>
      </c>
      <c r="L40" s="27">
        <v>25.3</v>
      </c>
      <c r="M40" s="27">
        <v>0.03</v>
      </c>
      <c r="N40" s="27">
        <v>0.02</v>
      </c>
      <c r="O40" s="27">
        <v>35</v>
      </c>
      <c r="P40" s="27">
        <v>4</v>
      </c>
      <c r="Q40" s="27">
        <v>0.16</v>
      </c>
    </row>
    <row r="41" spans="1:17" s="4" customFormat="1" x14ac:dyDescent="0.25">
      <c r="A41" s="96"/>
      <c r="B41" s="11" t="s">
        <v>48</v>
      </c>
      <c r="C41" s="16">
        <v>48</v>
      </c>
      <c r="D41" s="32">
        <v>18</v>
      </c>
      <c r="E41" s="27">
        <v>6.4</v>
      </c>
      <c r="F41" s="27">
        <v>7.5</v>
      </c>
      <c r="G41" s="27">
        <v>24.7</v>
      </c>
      <c r="H41" s="16">
        <v>113</v>
      </c>
      <c r="I41" s="27">
        <v>38.6</v>
      </c>
      <c r="J41" s="27">
        <v>0.1</v>
      </c>
      <c r="K41" s="27">
        <v>10.1</v>
      </c>
      <c r="L41" s="27">
        <v>52.1</v>
      </c>
      <c r="M41" s="27">
        <v>7.0000000000000007E-2</v>
      </c>
      <c r="N41" s="27">
        <v>0.06</v>
      </c>
      <c r="O41" s="27">
        <v>18</v>
      </c>
      <c r="P41" s="27">
        <v>0.06</v>
      </c>
      <c r="Q41" s="27">
        <v>1.2</v>
      </c>
    </row>
    <row r="42" spans="1:17" s="9" customFormat="1" ht="15" customHeight="1" x14ac:dyDescent="0.2">
      <c r="A42" s="78" t="s">
        <v>23</v>
      </c>
      <c r="B42" s="79"/>
      <c r="C42" s="15">
        <f>C41+C40+C39</f>
        <v>373</v>
      </c>
      <c r="D42" s="15">
        <f>D41+D40+D39</f>
        <v>70</v>
      </c>
      <c r="E42" s="45">
        <f t="shared" ref="E42:Q42" si="5">E41+E40+E39</f>
        <v>7.7000000000000011</v>
      </c>
      <c r="F42" s="45">
        <f t="shared" si="5"/>
        <v>7.9</v>
      </c>
      <c r="G42" s="45">
        <f t="shared" si="5"/>
        <v>33.5</v>
      </c>
      <c r="H42" s="15">
        <f t="shared" si="5"/>
        <v>235</v>
      </c>
      <c r="I42" s="45">
        <f t="shared" si="5"/>
        <v>110</v>
      </c>
      <c r="J42" s="45">
        <f t="shared" si="5"/>
        <v>1.2</v>
      </c>
      <c r="K42" s="45">
        <f t="shared" si="5"/>
        <v>25</v>
      </c>
      <c r="L42" s="45">
        <f t="shared" si="5"/>
        <v>110</v>
      </c>
      <c r="M42" s="45">
        <f t="shared" si="5"/>
        <v>0.12000000000000001</v>
      </c>
      <c r="N42" s="45">
        <f t="shared" si="5"/>
        <v>0.14000000000000001</v>
      </c>
      <c r="O42" s="45">
        <f t="shared" si="5"/>
        <v>70</v>
      </c>
      <c r="P42" s="45">
        <f t="shared" si="5"/>
        <v>6</v>
      </c>
      <c r="Q42" s="45">
        <f t="shared" si="5"/>
        <v>1.5599999999999998</v>
      </c>
    </row>
    <row r="43" spans="1:17" s="9" customFormat="1" ht="11.25" x14ac:dyDescent="0.2">
      <c r="A43" s="85" t="s">
        <v>72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7"/>
    </row>
    <row r="44" spans="1:17" ht="25.5" x14ac:dyDescent="0.2">
      <c r="A44" s="94"/>
      <c r="B44" s="11" t="s">
        <v>81</v>
      </c>
      <c r="C44" s="15">
        <v>200</v>
      </c>
      <c r="D44" s="32">
        <v>15</v>
      </c>
      <c r="E44" s="45">
        <v>0.9</v>
      </c>
      <c r="F44" s="45">
        <v>0.05</v>
      </c>
      <c r="G44" s="45">
        <v>5</v>
      </c>
      <c r="H44" s="15">
        <v>75</v>
      </c>
      <c r="I44" s="45">
        <v>32.4</v>
      </c>
      <c r="J44" s="45">
        <v>0.5</v>
      </c>
      <c r="K44" s="45">
        <v>7.9</v>
      </c>
      <c r="L44" s="45">
        <v>32.6</v>
      </c>
      <c r="M44" s="45">
        <v>0.02</v>
      </c>
      <c r="N44" s="45">
        <v>0.06</v>
      </c>
      <c r="O44" s="45">
        <v>17</v>
      </c>
      <c r="P44" s="45">
        <v>1.94</v>
      </c>
      <c r="Q44" s="45">
        <v>0.4</v>
      </c>
    </row>
    <row r="45" spans="1:17" s="4" customFormat="1" ht="25.5" x14ac:dyDescent="0.25">
      <c r="A45" s="95"/>
      <c r="B45" s="11" t="s">
        <v>100</v>
      </c>
      <c r="C45" s="15">
        <v>125</v>
      </c>
      <c r="D45" s="32">
        <v>37</v>
      </c>
      <c r="E45" s="45">
        <v>0.4</v>
      </c>
      <c r="F45" s="45">
        <v>0.4</v>
      </c>
      <c r="G45" s="45">
        <v>3.8</v>
      </c>
      <c r="H45" s="15">
        <v>47</v>
      </c>
      <c r="I45" s="45">
        <v>39</v>
      </c>
      <c r="J45" s="45">
        <v>0.6</v>
      </c>
      <c r="K45" s="45">
        <v>7</v>
      </c>
      <c r="L45" s="45">
        <v>25.3</v>
      </c>
      <c r="M45" s="45">
        <v>0.03</v>
      </c>
      <c r="N45" s="45">
        <v>0.02</v>
      </c>
      <c r="O45" s="45">
        <v>35</v>
      </c>
      <c r="P45" s="45">
        <v>4</v>
      </c>
      <c r="Q45" s="45">
        <v>0.16</v>
      </c>
    </row>
    <row r="46" spans="1:17" s="4" customFormat="1" x14ac:dyDescent="0.25">
      <c r="A46" s="96"/>
      <c r="B46" s="11" t="s">
        <v>48</v>
      </c>
      <c r="C46" s="15">
        <v>50</v>
      </c>
      <c r="D46" s="32">
        <v>18</v>
      </c>
      <c r="E46" s="45">
        <v>7.7</v>
      </c>
      <c r="F46" s="45">
        <v>8.75</v>
      </c>
      <c r="G46" s="45">
        <v>29.5</v>
      </c>
      <c r="H46" s="15">
        <v>137</v>
      </c>
      <c r="I46" s="45">
        <v>48.7</v>
      </c>
      <c r="J46" s="45">
        <v>0.7</v>
      </c>
      <c r="K46" s="45">
        <v>15.1</v>
      </c>
      <c r="L46" s="45">
        <v>62.1</v>
      </c>
      <c r="M46" s="45">
        <v>0.09</v>
      </c>
      <c r="N46" s="45">
        <v>0.02</v>
      </c>
      <c r="O46" s="45">
        <v>38</v>
      </c>
      <c r="P46" s="45">
        <v>1.06</v>
      </c>
      <c r="Q46" s="45">
        <v>1</v>
      </c>
    </row>
    <row r="47" spans="1:17" s="9" customFormat="1" ht="15" customHeight="1" x14ac:dyDescent="0.2">
      <c r="A47" s="78" t="s">
        <v>23</v>
      </c>
      <c r="B47" s="79"/>
      <c r="C47" s="15">
        <f>C46+C45+C44</f>
        <v>375</v>
      </c>
      <c r="D47" s="15">
        <f>D46+D45+D44</f>
        <v>70</v>
      </c>
      <c r="E47" s="45">
        <f t="shared" ref="E47:Q47" si="6">E46+E45+E44</f>
        <v>9</v>
      </c>
      <c r="F47" s="45">
        <f t="shared" si="6"/>
        <v>9.2000000000000011</v>
      </c>
      <c r="G47" s="45">
        <f t="shared" si="6"/>
        <v>38.299999999999997</v>
      </c>
      <c r="H47" s="15">
        <f t="shared" si="6"/>
        <v>259</v>
      </c>
      <c r="I47" s="45">
        <f t="shared" si="6"/>
        <v>120.1</v>
      </c>
      <c r="J47" s="45">
        <f t="shared" si="6"/>
        <v>1.7999999999999998</v>
      </c>
      <c r="K47" s="45">
        <f t="shared" si="6"/>
        <v>30</v>
      </c>
      <c r="L47" s="45">
        <f t="shared" si="6"/>
        <v>120</v>
      </c>
      <c r="M47" s="45">
        <f t="shared" si="6"/>
        <v>0.13999999999999999</v>
      </c>
      <c r="N47" s="45">
        <f t="shared" si="6"/>
        <v>0.1</v>
      </c>
      <c r="O47" s="45">
        <f t="shared" si="6"/>
        <v>90</v>
      </c>
      <c r="P47" s="45">
        <f t="shared" si="6"/>
        <v>7</v>
      </c>
      <c r="Q47" s="45">
        <f t="shared" si="6"/>
        <v>1.56</v>
      </c>
    </row>
    <row r="48" spans="1:17" s="9" customFormat="1" x14ac:dyDescent="0.2">
      <c r="A48" s="78" t="s">
        <v>65</v>
      </c>
      <c r="B48" s="79"/>
      <c r="C48" s="15">
        <f t="shared" ref="C48:Q48" si="7">C42+C11+C27</f>
        <v>1633</v>
      </c>
      <c r="D48" s="15">
        <f t="shared" si="7"/>
        <v>260</v>
      </c>
      <c r="E48" s="45">
        <f t="shared" si="7"/>
        <v>53.900000000000006</v>
      </c>
      <c r="F48" s="45">
        <f t="shared" si="7"/>
        <v>55.3</v>
      </c>
      <c r="G48" s="45">
        <f t="shared" si="7"/>
        <v>234.5</v>
      </c>
      <c r="H48" s="15">
        <f t="shared" si="7"/>
        <v>1645</v>
      </c>
      <c r="I48" s="45">
        <f t="shared" si="7"/>
        <v>770</v>
      </c>
      <c r="J48" s="45">
        <f t="shared" si="7"/>
        <v>8.4</v>
      </c>
      <c r="K48" s="45">
        <f t="shared" si="7"/>
        <v>175</v>
      </c>
      <c r="L48" s="45">
        <f t="shared" si="7"/>
        <v>770</v>
      </c>
      <c r="M48" s="45">
        <f t="shared" si="7"/>
        <v>0.83999999999999986</v>
      </c>
      <c r="N48" s="45">
        <f t="shared" si="7"/>
        <v>0.98</v>
      </c>
      <c r="O48" s="45">
        <f t="shared" si="7"/>
        <v>490</v>
      </c>
      <c r="P48" s="45">
        <f t="shared" si="7"/>
        <v>42</v>
      </c>
      <c r="Q48" s="45">
        <f t="shared" si="7"/>
        <v>6.9399999999999995</v>
      </c>
    </row>
    <row r="49" spans="1:17" s="9" customFormat="1" x14ac:dyDescent="0.2">
      <c r="A49" s="78" t="s">
        <v>66</v>
      </c>
      <c r="B49" s="79"/>
      <c r="C49" s="15">
        <f>C47+C37+C17</f>
        <v>1835</v>
      </c>
      <c r="D49" s="15">
        <f t="shared" ref="D49:Q49" si="8">D47+D37+D17</f>
        <v>260</v>
      </c>
      <c r="E49" s="45">
        <f t="shared" si="8"/>
        <v>63</v>
      </c>
      <c r="F49" s="45">
        <f t="shared" si="8"/>
        <v>64.400000000000006</v>
      </c>
      <c r="G49" s="45">
        <f t="shared" si="8"/>
        <v>268.10000000000002</v>
      </c>
      <c r="H49" s="15">
        <f t="shared" si="8"/>
        <v>1904</v>
      </c>
      <c r="I49" s="45">
        <f t="shared" si="8"/>
        <v>840.1</v>
      </c>
      <c r="J49" s="45">
        <f t="shared" si="8"/>
        <v>12.6</v>
      </c>
      <c r="K49" s="45">
        <f t="shared" si="8"/>
        <v>210</v>
      </c>
      <c r="L49" s="45">
        <f t="shared" si="8"/>
        <v>840</v>
      </c>
      <c r="M49" s="45">
        <f t="shared" si="8"/>
        <v>0.98</v>
      </c>
      <c r="N49" s="45">
        <f t="shared" si="8"/>
        <v>1.1000000000000001</v>
      </c>
      <c r="O49" s="45">
        <f t="shared" si="8"/>
        <v>630</v>
      </c>
      <c r="P49" s="45">
        <f t="shared" si="8"/>
        <v>49</v>
      </c>
      <c r="Q49" s="45">
        <f t="shared" si="8"/>
        <v>8.57</v>
      </c>
    </row>
    <row r="50" spans="1:17" s="4" customFormat="1" x14ac:dyDescent="0.25">
      <c r="A50" s="7"/>
      <c r="B50" s="12"/>
      <c r="C50" s="19"/>
      <c r="D50" s="19"/>
      <c r="E50" s="43"/>
      <c r="F50" s="43"/>
      <c r="G50" s="43"/>
      <c r="H50" s="19"/>
      <c r="I50" s="43"/>
      <c r="J50" s="43"/>
      <c r="K50" s="43"/>
      <c r="L50" s="43"/>
      <c r="M50" s="43"/>
      <c r="N50" s="43"/>
      <c r="O50" s="43"/>
      <c r="P50" s="43"/>
      <c r="Q50" s="43"/>
    </row>
    <row r="51" spans="1:17" s="4" customFormat="1" ht="11.25" x14ac:dyDescent="0.25">
      <c r="A51" s="124" t="s">
        <v>105</v>
      </c>
      <c r="B51" s="124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</row>
    <row r="52" spans="1:17" s="4" customFormat="1" ht="11.25" x14ac:dyDescent="0.25">
      <c r="A52" s="74" t="s">
        <v>74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</row>
    <row r="53" spans="1:17" s="4" customFormat="1" ht="11.25" x14ac:dyDescent="0.2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</row>
    <row r="54" spans="1:17" s="4" customFormat="1" ht="11.25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</row>
    <row r="55" spans="1:17" s="4" customFormat="1" ht="11.25" x14ac:dyDescent="0.2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</row>
    <row r="57" spans="1:17" ht="12" customHeight="1" x14ac:dyDescent="0.2"/>
  </sheetData>
  <mergeCells count="39">
    <mergeCell ref="A19:A25"/>
    <mergeCell ref="A27:B27"/>
    <mergeCell ref="A29:A35"/>
    <mergeCell ref="A36:Q36"/>
    <mergeCell ref="A37:B37"/>
    <mergeCell ref="A28:Q28"/>
    <mergeCell ref="A26:Q26"/>
    <mergeCell ref="A7:A9"/>
    <mergeCell ref="A11:B11"/>
    <mergeCell ref="A13:A15"/>
    <mergeCell ref="A16:Q16"/>
    <mergeCell ref="A17:B17"/>
    <mergeCell ref="A10:Q10"/>
    <mergeCell ref="A49:B49"/>
    <mergeCell ref="A39:A41"/>
    <mergeCell ref="A44:A46"/>
    <mergeCell ref="A42:B42"/>
    <mergeCell ref="A47:B47"/>
    <mergeCell ref="A1:G1"/>
    <mergeCell ref="H1:J1"/>
    <mergeCell ref="K1:Q1"/>
    <mergeCell ref="D4:D5"/>
    <mergeCell ref="A6:Q6"/>
    <mergeCell ref="A51:Q51"/>
    <mergeCell ref="A52:Q55"/>
    <mergeCell ref="A2:Q2"/>
    <mergeCell ref="A3:N3"/>
    <mergeCell ref="A4:A5"/>
    <mergeCell ref="B4:B5"/>
    <mergeCell ref="C4:C5"/>
    <mergeCell ref="E4:G4"/>
    <mergeCell ref="H4:H5"/>
    <mergeCell ref="I4:L4"/>
    <mergeCell ref="M4:Q4"/>
    <mergeCell ref="A12:Q12"/>
    <mergeCell ref="A18:Q18"/>
    <mergeCell ref="A38:Q38"/>
    <mergeCell ref="A43:Q43"/>
    <mergeCell ref="A48:B48"/>
  </mergeCells>
  <pageMargins left="0.7" right="0.7" top="0.75" bottom="0.75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52021-A8E8-4A6A-AA68-B6CA59F96A45}">
  <sheetPr>
    <pageSetUpPr fitToPage="1"/>
  </sheetPr>
  <dimension ref="A1:Q55"/>
  <sheetViews>
    <sheetView zoomScale="80" zoomScaleNormal="80" workbookViewId="0">
      <selection activeCell="G30" sqref="G30"/>
    </sheetView>
  </sheetViews>
  <sheetFormatPr defaultRowHeight="12.75" x14ac:dyDescent="0.2"/>
  <cols>
    <col min="1" max="1" width="7" style="5" customWidth="1"/>
    <col min="2" max="2" width="25.7109375" style="13" customWidth="1"/>
    <col min="3" max="3" width="7.140625" style="21" customWidth="1"/>
    <col min="4" max="4" width="8" style="21" customWidth="1"/>
    <col min="5" max="5" width="7.85546875" style="21" customWidth="1"/>
    <col min="6" max="6" width="5.5703125" style="22" customWidth="1"/>
    <col min="7" max="7" width="6.140625" style="22" customWidth="1"/>
    <col min="8" max="8" width="7.42578125" style="22" customWidth="1"/>
    <col min="9" max="9" width="5.85546875" style="22" customWidth="1"/>
    <col min="10" max="10" width="5.140625" style="22" customWidth="1"/>
    <col min="11" max="11" width="5" style="22" customWidth="1"/>
    <col min="12" max="12" width="5.42578125" style="22" customWidth="1"/>
    <col min="13" max="13" width="5.5703125" style="22" customWidth="1"/>
    <col min="14" max="14" width="5.28515625" style="22" customWidth="1"/>
    <col min="15" max="15" width="6.28515625" style="22" customWidth="1"/>
    <col min="16" max="16" width="5.5703125" style="22" customWidth="1"/>
    <col min="17" max="17" width="5.140625" style="22" customWidth="1"/>
    <col min="18" max="16384" width="9.140625" style="5"/>
  </cols>
  <sheetData>
    <row r="1" spans="1:17" s="38" customFormat="1" ht="61.5" customHeight="1" x14ac:dyDescent="0.25">
      <c r="A1" s="70" t="s">
        <v>141</v>
      </c>
      <c r="B1" s="70"/>
      <c r="C1" s="70"/>
      <c r="D1" s="70"/>
      <c r="E1" s="70"/>
      <c r="F1" s="70"/>
      <c r="G1" s="121" t="s">
        <v>80</v>
      </c>
      <c r="H1" s="121"/>
      <c r="I1" s="121"/>
      <c r="J1" s="121"/>
      <c r="K1" s="121"/>
      <c r="L1" s="121" t="s">
        <v>77</v>
      </c>
      <c r="M1" s="121"/>
      <c r="N1" s="121"/>
      <c r="O1" s="121"/>
      <c r="P1" s="121"/>
      <c r="Q1" s="121"/>
    </row>
    <row r="2" spans="1:17" s="10" customFormat="1" x14ac:dyDescent="0.2">
      <c r="A2" s="75" t="s">
        <v>110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11.25" x14ac:dyDescent="0.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14"/>
      <c r="P3" s="14"/>
      <c r="Q3" s="14"/>
    </row>
    <row r="4" spans="1:17" ht="11.25" x14ac:dyDescent="0.2">
      <c r="A4" s="133" t="s">
        <v>0</v>
      </c>
      <c r="B4" s="104" t="s">
        <v>1</v>
      </c>
      <c r="C4" s="104" t="s">
        <v>2</v>
      </c>
      <c r="D4" s="129" t="s">
        <v>64</v>
      </c>
      <c r="E4" s="104" t="s">
        <v>7</v>
      </c>
      <c r="F4" s="73" t="s">
        <v>3</v>
      </c>
      <c r="G4" s="73"/>
      <c r="H4" s="73"/>
      <c r="I4" s="73" t="s">
        <v>8</v>
      </c>
      <c r="J4" s="73"/>
      <c r="K4" s="73"/>
      <c r="L4" s="73"/>
      <c r="M4" s="73" t="s">
        <v>9</v>
      </c>
      <c r="N4" s="73"/>
      <c r="O4" s="73"/>
      <c r="P4" s="73"/>
      <c r="Q4" s="73"/>
    </row>
    <row r="5" spans="1:17" ht="21.75" customHeight="1" x14ac:dyDescent="0.2">
      <c r="A5" s="133"/>
      <c r="B5" s="104"/>
      <c r="C5" s="104"/>
      <c r="D5" s="130"/>
      <c r="E5" s="104"/>
      <c r="F5" s="39" t="s">
        <v>4</v>
      </c>
      <c r="G5" s="39" t="s">
        <v>5</v>
      </c>
      <c r="H5" s="39" t="s">
        <v>6</v>
      </c>
      <c r="I5" s="39" t="s">
        <v>10</v>
      </c>
      <c r="J5" s="39" t="s">
        <v>11</v>
      </c>
      <c r="K5" s="39" t="s">
        <v>12</v>
      </c>
      <c r="L5" s="39" t="s">
        <v>13</v>
      </c>
      <c r="M5" s="39" t="s">
        <v>14</v>
      </c>
      <c r="N5" s="39" t="s">
        <v>15</v>
      </c>
      <c r="O5" s="39" t="s">
        <v>16</v>
      </c>
      <c r="P5" s="39" t="s">
        <v>17</v>
      </c>
      <c r="Q5" s="39" t="s">
        <v>18</v>
      </c>
    </row>
    <row r="6" spans="1:17" s="9" customFormat="1" ht="11.25" x14ac:dyDescent="0.2">
      <c r="A6" s="85" t="s">
        <v>67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7"/>
    </row>
    <row r="7" spans="1:17" ht="51" x14ac:dyDescent="0.2">
      <c r="A7" s="80"/>
      <c r="B7" s="11" t="s">
        <v>61</v>
      </c>
      <c r="C7" s="15">
        <v>240</v>
      </c>
      <c r="D7" s="15">
        <v>100.05</v>
      </c>
      <c r="E7" s="16">
        <v>389.6</v>
      </c>
      <c r="F7" s="17">
        <v>13.78</v>
      </c>
      <c r="G7" s="17">
        <v>17.899999999999999</v>
      </c>
      <c r="H7" s="17">
        <v>66.8</v>
      </c>
      <c r="I7" s="17">
        <v>126.7</v>
      </c>
      <c r="J7" s="17">
        <v>2.04</v>
      </c>
      <c r="K7" s="17">
        <v>30.6</v>
      </c>
      <c r="L7" s="17">
        <v>138.69999999999999</v>
      </c>
      <c r="M7" s="17">
        <v>0.21</v>
      </c>
      <c r="N7" s="17">
        <v>0.15</v>
      </c>
      <c r="O7" s="17">
        <v>165</v>
      </c>
      <c r="P7" s="17">
        <v>0.39</v>
      </c>
      <c r="Q7" s="17">
        <v>0.3</v>
      </c>
    </row>
    <row r="8" spans="1:17" x14ac:dyDescent="0.2">
      <c r="A8" s="81"/>
      <c r="B8" s="11" t="s">
        <v>55</v>
      </c>
      <c r="C8" s="15">
        <v>210</v>
      </c>
      <c r="D8" s="15">
        <v>5.86</v>
      </c>
      <c r="E8" s="16">
        <v>81</v>
      </c>
      <c r="F8" s="17">
        <v>1.52</v>
      </c>
      <c r="G8" s="17">
        <v>1.35</v>
      </c>
      <c r="H8" s="17">
        <v>15.9</v>
      </c>
      <c r="I8" s="17">
        <v>136.80000000000001</v>
      </c>
      <c r="J8" s="17">
        <v>0.41</v>
      </c>
      <c r="K8" s="17">
        <v>15.4</v>
      </c>
      <c r="L8" s="17">
        <v>92.8</v>
      </c>
      <c r="M8" s="17">
        <v>0.04</v>
      </c>
      <c r="N8" s="17">
        <v>0.16</v>
      </c>
      <c r="O8" s="17">
        <v>10</v>
      </c>
      <c r="P8" s="17">
        <v>14.61</v>
      </c>
      <c r="Q8" s="17">
        <v>0.6</v>
      </c>
    </row>
    <row r="9" spans="1:17" ht="25.5" x14ac:dyDescent="0.2">
      <c r="A9" s="82"/>
      <c r="B9" s="11" t="s">
        <v>19</v>
      </c>
      <c r="C9" s="15">
        <v>50</v>
      </c>
      <c r="D9" s="15">
        <v>4.8</v>
      </c>
      <c r="E9" s="16">
        <v>116.9</v>
      </c>
      <c r="F9" s="17">
        <v>3.95</v>
      </c>
      <c r="G9" s="17">
        <v>0.5</v>
      </c>
      <c r="H9" s="17">
        <v>1.05</v>
      </c>
      <c r="I9" s="17">
        <v>11.5</v>
      </c>
      <c r="J9" s="17">
        <v>0.55000000000000004</v>
      </c>
      <c r="K9" s="17">
        <v>16.5</v>
      </c>
      <c r="L9" s="17">
        <v>43.5</v>
      </c>
      <c r="M9" s="17">
        <v>0.05</v>
      </c>
      <c r="N9" s="17">
        <v>0.04</v>
      </c>
      <c r="O9" s="17">
        <v>0</v>
      </c>
      <c r="P9" s="17">
        <v>0</v>
      </c>
      <c r="Q9" s="17">
        <v>0.65</v>
      </c>
    </row>
    <row r="10" spans="1:17" s="4" customFormat="1" ht="11.25" x14ac:dyDescent="0.25">
      <c r="A10" s="91" t="s">
        <v>129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131"/>
    </row>
    <row r="11" spans="1:17" s="9" customFormat="1" ht="15" customHeight="1" x14ac:dyDescent="0.2">
      <c r="A11" s="78" t="s">
        <v>24</v>
      </c>
      <c r="B11" s="79"/>
      <c r="C11" s="15">
        <f>C9+C8+C7</f>
        <v>500</v>
      </c>
      <c r="D11" s="15">
        <v>70</v>
      </c>
      <c r="E11" s="15">
        <f t="shared" ref="E11" si="0">E9+E8+E7</f>
        <v>587.5</v>
      </c>
      <c r="F11" s="18">
        <f>F9+F8+F7</f>
        <v>19.25</v>
      </c>
      <c r="G11" s="18">
        <f t="shared" ref="G11:Q11" si="1">G9+G8+G7</f>
        <v>19.75</v>
      </c>
      <c r="H11" s="18">
        <f t="shared" si="1"/>
        <v>83.75</v>
      </c>
      <c r="I11" s="18">
        <f t="shared" si="1"/>
        <v>275</v>
      </c>
      <c r="J11" s="18">
        <f t="shared" si="1"/>
        <v>3</v>
      </c>
      <c r="K11" s="18">
        <f t="shared" si="1"/>
        <v>62.5</v>
      </c>
      <c r="L11" s="18">
        <f t="shared" si="1"/>
        <v>275</v>
      </c>
      <c r="M11" s="18">
        <f t="shared" si="1"/>
        <v>0.3</v>
      </c>
      <c r="N11" s="18">
        <f t="shared" si="1"/>
        <v>0.35</v>
      </c>
      <c r="O11" s="18">
        <f t="shared" si="1"/>
        <v>175</v>
      </c>
      <c r="P11" s="18">
        <f t="shared" si="1"/>
        <v>15</v>
      </c>
      <c r="Q11" s="18">
        <f t="shared" si="1"/>
        <v>1.55</v>
      </c>
    </row>
    <row r="12" spans="1:17" s="9" customFormat="1" ht="11.25" x14ac:dyDescent="0.2">
      <c r="A12" s="85" t="s">
        <v>68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7"/>
    </row>
    <row r="13" spans="1:17" ht="51" x14ac:dyDescent="0.2">
      <c r="A13" s="80"/>
      <c r="B13" s="11" t="s">
        <v>78</v>
      </c>
      <c r="C13" s="15">
        <v>275</v>
      </c>
      <c r="D13" s="15">
        <v>111.33</v>
      </c>
      <c r="E13" s="15">
        <v>426.9</v>
      </c>
      <c r="F13" s="18">
        <v>19.899999999999999</v>
      </c>
      <c r="G13" s="18">
        <v>20.82</v>
      </c>
      <c r="H13" s="18">
        <v>55.08</v>
      </c>
      <c r="I13" s="18">
        <v>276.39999999999998</v>
      </c>
      <c r="J13" s="18">
        <v>2.33</v>
      </c>
      <c r="K13" s="18">
        <v>45.06</v>
      </c>
      <c r="L13" s="18">
        <v>236.3</v>
      </c>
      <c r="M13" s="18">
        <v>0.26</v>
      </c>
      <c r="N13" s="18">
        <v>0.35</v>
      </c>
      <c r="O13" s="18">
        <v>225</v>
      </c>
      <c r="P13" s="18">
        <v>17.47</v>
      </c>
      <c r="Q13" s="18">
        <v>1.1000000000000001</v>
      </c>
    </row>
    <row r="14" spans="1:17" s="4" customFormat="1" x14ac:dyDescent="0.25">
      <c r="A14" s="81"/>
      <c r="B14" s="11" t="s">
        <v>38</v>
      </c>
      <c r="C14" s="15">
        <v>205</v>
      </c>
      <c r="D14" s="15">
        <v>3.97</v>
      </c>
      <c r="E14" s="15">
        <v>60</v>
      </c>
      <c r="F14" s="18">
        <v>7.0000000000000007E-2</v>
      </c>
      <c r="G14" s="18">
        <v>0.02</v>
      </c>
      <c r="H14" s="18">
        <v>15</v>
      </c>
      <c r="I14" s="18">
        <v>11.1</v>
      </c>
      <c r="J14" s="18">
        <v>0.28000000000000003</v>
      </c>
      <c r="K14" s="18">
        <v>1.4</v>
      </c>
      <c r="L14" s="18">
        <v>2.8</v>
      </c>
      <c r="M14" s="18">
        <v>0</v>
      </c>
      <c r="N14" s="18">
        <v>0</v>
      </c>
      <c r="O14" s="18">
        <v>0</v>
      </c>
      <c r="P14" s="18">
        <v>0.03</v>
      </c>
      <c r="Q14" s="18">
        <v>0</v>
      </c>
    </row>
    <row r="15" spans="1:17" s="4" customFormat="1" ht="25.5" x14ac:dyDescent="0.25">
      <c r="A15" s="82"/>
      <c r="B15" s="11" t="s">
        <v>19</v>
      </c>
      <c r="C15" s="15">
        <v>70</v>
      </c>
      <c r="D15" s="15">
        <v>6.72</v>
      </c>
      <c r="E15" s="15">
        <v>193.1</v>
      </c>
      <c r="F15" s="18">
        <v>5.53</v>
      </c>
      <c r="G15" s="18">
        <v>2.16</v>
      </c>
      <c r="H15" s="18">
        <v>25.67</v>
      </c>
      <c r="I15" s="18">
        <v>12.5</v>
      </c>
      <c r="J15" s="18">
        <v>1.89</v>
      </c>
      <c r="K15" s="18">
        <v>28.54</v>
      </c>
      <c r="L15" s="18">
        <v>60.9</v>
      </c>
      <c r="M15" s="18">
        <v>0.09</v>
      </c>
      <c r="N15" s="18">
        <v>0.05</v>
      </c>
      <c r="O15" s="18">
        <v>0</v>
      </c>
      <c r="P15" s="18">
        <v>0</v>
      </c>
      <c r="Q15" s="18">
        <v>0.91</v>
      </c>
    </row>
    <row r="16" spans="1:17" s="4" customFormat="1" ht="11.25" x14ac:dyDescent="0.25">
      <c r="A16" s="91" t="s">
        <v>117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131"/>
    </row>
    <row r="17" spans="1:17" s="9" customFormat="1" ht="15" customHeight="1" x14ac:dyDescent="0.2">
      <c r="A17" s="78" t="s">
        <v>24</v>
      </c>
      <c r="B17" s="79"/>
      <c r="C17" s="15">
        <f>C15+C14+C13</f>
        <v>550</v>
      </c>
      <c r="D17" s="15">
        <v>70</v>
      </c>
      <c r="E17" s="15">
        <f t="shared" ref="E17" si="2">E15+E14+E13</f>
        <v>680</v>
      </c>
      <c r="F17" s="18">
        <f t="shared" ref="F17:Q17" si="3">F15+F14+F13</f>
        <v>25.5</v>
      </c>
      <c r="G17" s="18">
        <f t="shared" si="3"/>
        <v>23</v>
      </c>
      <c r="H17" s="18">
        <f t="shared" si="3"/>
        <v>95.75</v>
      </c>
      <c r="I17" s="18">
        <f t="shared" si="3"/>
        <v>300</v>
      </c>
      <c r="J17" s="18">
        <f t="shared" si="3"/>
        <v>4.5</v>
      </c>
      <c r="K17" s="18">
        <f t="shared" si="3"/>
        <v>75</v>
      </c>
      <c r="L17" s="18">
        <f t="shared" si="3"/>
        <v>300</v>
      </c>
      <c r="M17" s="18">
        <f t="shared" si="3"/>
        <v>0.35</v>
      </c>
      <c r="N17" s="18">
        <f t="shared" si="3"/>
        <v>0.39999999999999997</v>
      </c>
      <c r="O17" s="18">
        <f t="shared" si="3"/>
        <v>225</v>
      </c>
      <c r="P17" s="18">
        <f t="shared" si="3"/>
        <v>17.5</v>
      </c>
      <c r="Q17" s="18">
        <f t="shared" si="3"/>
        <v>2.0100000000000002</v>
      </c>
    </row>
    <row r="18" spans="1:17" s="9" customFormat="1" ht="11.25" x14ac:dyDescent="0.2">
      <c r="A18" s="85" t="s">
        <v>69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7"/>
    </row>
    <row r="19" spans="1:17" x14ac:dyDescent="0.2">
      <c r="A19" s="80"/>
      <c r="B19" s="11" t="s">
        <v>60</v>
      </c>
      <c r="C19" s="15">
        <v>60</v>
      </c>
      <c r="D19" s="15">
        <v>14.56</v>
      </c>
      <c r="E19" s="16">
        <v>79.099999999999994</v>
      </c>
      <c r="F19" s="17">
        <v>3.8</v>
      </c>
      <c r="G19" s="17">
        <v>3</v>
      </c>
      <c r="H19" s="17">
        <v>4.3</v>
      </c>
      <c r="I19" s="17">
        <v>97</v>
      </c>
      <c r="J19" s="17">
        <v>0.6</v>
      </c>
      <c r="K19" s="17">
        <v>13.7</v>
      </c>
      <c r="L19" s="17">
        <v>64.5</v>
      </c>
      <c r="M19" s="17">
        <v>0.01</v>
      </c>
      <c r="N19" s="17">
        <v>0.05</v>
      </c>
      <c r="O19" s="17">
        <v>24</v>
      </c>
      <c r="P19" s="17">
        <v>3.4</v>
      </c>
      <c r="Q19" s="17">
        <v>1.1000000000000001</v>
      </c>
    </row>
    <row r="20" spans="1:17" ht="38.25" x14ac:dyDescent="0.2">
      <c r="A20" s="81"/>
      <c r="B20" s="11" t="s">
        <v>144</v>
      </c>
      <c r="C20" s="15">
        <v>210</v>
      </c>
      <c r="D20" s="15">
        <v>20.13</v>
      </c>
      <c r="E20" s="16">
        <v>114.48</v>
      </c>
      <c r="F20" s="17">
        <v>3.8</v>
      </c>
      <c r="G20" s="17">
        <v>4.9800000000000004</v>
      </c>
      <c r="H20" s="17">
        <v>12.3</v>
      </c>
      <c r="I20" s="17">
        <v>59.2</v>
      </c>
      <c r="J20" s="17">
        <v>0.55000000000000004</v>
      </c>
      <c r="K20" s="17">
        <v>12.2</v>
      </c>
      <c r="L20" s="17">
        <v>47.3</v>
      </c>
      <c r="M20" s="17">
        <v>0.17</v>
      </c>
      <c r="N20" s="17">
        <v>7.0000000000000007E-2</v>
      </c>
      <c r="O20" s="17">
        <v>32</v>
      </c>
      <c r="P20" s="17">
        <v>0.5</v>
      </c>
      <c r="Q20" s="17">
        <v>0.9</v>
      </c>
    </row>
    <row r="21" spans="1:17" ht="25.5" x14ac:dyDescent="0.2">
      <c r="A21" s="81"/>
      <c r="B21" s="11" t="s">
        <v>97</v>
      </c>
      <c r="C21" s="15">
        <v>120</v>
      </c>
      <c r="D21" s="15">
        <v>63.55</v>
      </c>
      <c r="E21" s="16">
        <v>199</v>
      </c>
      <c r="F21" s="17">
        <v>10.9</v>
      </c>
      <c r="G21" s="17">
        <v>10.8</v>
      </c>
      <c r="H21" s="17">
        <v>38.47</v>
      </c>
      <c r="I21" s="17">
        <v>80.3</v>
      </c>
      <c r="J21" s="17">
        <v>1</v>
      </c>
      <c r="K21" s="17">
        <v>25</v>
      </c>
      <c r="L21" s="17">
        <v>160</v>
      </c>
      <c r="M21" s="17">
        <v>0.1</v>
      </c>
      <c r="N21" s="17">
        <v>0.26</v>
      </c>
      <c r="O21" s="17">
        <v>96</v>
      </c>
      <c r="P21" s="17">
        <v>0.1</v>
      </c>
      <c r="Q21" s="17">
        <v>1.3</v>
      </c>
    </row>
    <row r="22" spans="1:17" x14ac:dyDescent="0.2">
      <c r="A22" s="81"/>
      <c r="B22" s="11" t="s">
        <v>41</v>
      </c>
      <c r="C22" s="15">
        <v>150</v>
      </c>
      <c r="D22" s="15">
        <v>38.229999999999997</v>
      </c>
      <c r="E22" s="15">
        <v>237.86</v>
      </c>
      <c r="F22" s="18">
        <v>4.29</v>
      </c>
      <c r="G22" s="18">
        <v>8.34</v>
      </c>
      <c r="H22" s="18">
        <v>24.8</v>
      </c>
      <c r="I22" s="18">
        <v>124.4</v>
      </c>
      <c r="J22" s="18">
        <v>0.4</v>
      </c>
      <c r="K22" s="18">
        <v>22.8</v>
      </c>
      <c r="L22" s="18">
        <v>83.2</v>
      </c>
      <c r="M22" s="18">
        <v>0.06</v>
      </c>
      <c r="N22" s="18">
        <v>0.05</v>
      </c>
      <c r="O22" s="18">
        <v>93</v>
      </c>
      <c r="P22" s="18">
        <v>13.4</v>
      </c>
      <c r="Q22" s="18">
        <v>1.1499999999999999</v>
      </c>
    </row>
    <row r="23" spans="1:17" x14ac:dyDescent="0.2">
      <c r="A23" s="81"/>
      <c r="B23" s="11" t="s">
        <v>81</v>
      </c>
      <c r="C23" s="15">
        <v>200</v>
      </c>
      <c r="D23" s="15">
        <v>15</v>
      </c>
      <c r="E23" s="16">
        <v>76.3</v>
      </c>
      <c r="F23" s="17">
        <v>0.9</v>
      </c>
      <c r="G23" s="17">
        <v>0</v>
      </c>
      <c r="H23" s="17">
        <v>18</v>
      </c>
      <c r="I23" s="17">
        <v>12.6</v>
      </c>
      <c r="J23" s="17">
        <v>0.5</v>
      </c>
      <c r="K23" s="17">
        <v>7.2</v>
      </c>
      <c r="L23" s="17">
        <v>12.6</v>
      </c>
      <c r="M23" s="17">
        <v>0.02</v>
      </c>
      <c r="N23" s="17">
        <v>0.02</v>
      </c>
      <c r="O23" s="17">
        <v>0</v>
      </c>
      <c r="P23" s="17">
        <v>3.6</v>
      </c>
      <c r="Q23" s="17">
        <v>0.2</v>
      </c>
    </row>
    <row r="24" spans="1:17" ht="25.5" x14ac:dyDescent="0.2">
      <c r="A24" s="81"/>
      <c r="B24" s="11" t="s">
        <v>19</v>
      </c>
      <c r="C24" s="15">
        <v>20</v>
      </c>
      <c r="D24" s="15">
        <v>1.92</v>
      </c>
      <c r="E24" s="15">
        <v>46.76</v>
      </c>
      <c r="F24" s="18">
        <v>1.58</v>
      </c>
      <c r="G24" s="18">
        <v>0.2</v>
      </c>
      <c r="H24" s="18">
        <v>9.66</v>
      </c>
      <c r="I24" s="18">
        <v>4.5999999999999996</v>
      </c>
      <c r="J24" s="18">
        <v>0.22</v>
      </c>
      <c r="K24" s="18">
        <v>6.6</v>
      </c>
      <c r="L24" s="18">
        <v>17.399999999999999</v>
      </c>
      <c r="M24" s="18">
        <v>0.02</v>
      </c>
      <c r="N24" s="18">
        <v>0.01</v>
      </c>
      <c r="O24" s="18">
        <v>0</v>
      </c>
      <c r="P24" s="18">
        <v>0</v>
      </c>
      <c r="Q24" s="18">
        <v>0.26</v>
      </c>
    </row>
    <row r="25" spans="1:17" x14ac:dyDescent="0.2">
      <c r="A25" s="82"/>
      <c r="B25" s="11" t="s">
        <v>22</v>
      </c>
      <c r="C25" s="15">
        <v>30</v>
      </c>
      <c r="D25" s="15">
        <v>2.88</v>
      </c>
      <c r="E25" s="15">
        <v>69</v>
      </c>
      <c r="F25" s="18">
        <v>1.68</v>
      </c>
      <c r="G25" s="18">
        <v>0.33</v>
      </c>
      <c r="H25" s="18">
        <v>9.7200000000000006</v>
      </c>
      <c r="I25" s="18">
        <v>6.9</v>
      </c>
      <c r="J25" s="18">
        <v>0.93</v>
      </c>
      <c r="K25" s="18"/>
      <c r="L25" s="18"/>
      <c r="M25" s="18">
        <v>0.04</v>
      </c>
      <c r="N25" s="18">
        <v>0.03</v>
      </c>
      <c r="O25" s="18">
        <v>0</v>
      </c>
      <c r="P25" s="18">
        <v>0</v>
      </c>
      <c r="Q25" s="18">
        <v>0.27</v>
      </c>
    </row>
    <row r="26" spans="1:17" s="4" customFormat="1" ht="11.25" x14ac:dyDescent="0.25">
      <c r="A26" s="91" t="s">
        <v>145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131"/>
    </row>
    <row r="27" spans="1:17" s="9" customFormat="1" ht="15" customHeight="1" x14ac:dyDescent="0.2">
      <c r="A27" s="78" t="s">
        <v>27</v>
      </c>
      <c r="B27" s="79"/>
      <c r="C27" s="15">
        <f>C25+C24+C23+C22+C21+C20+C19</f>
        <v>790</v>
      </c>
      <c r="D27" s="15">
        <v>120</v>
      </c>
      <c r="E27" s="15">
        <f t="shared" ref="E27" si="4">E25+E24+E23+E22+E21+E20+E19</f>
        <v>822.50000000000011</v>
      </c>
      <c r="F27" s="18">
        <f t="shared" ref="F27:Q27" si="5">F25+F24+F23+F22+F21+F20+F19</f>
        <v>26.950000000000003</v>
      </c>
      <c r="G27" s="18">
        <f t="shared" si="5"/>
        <v>27.650000000000002</v>
      </c>
      <c r="H27" s="18">
        <f t="shared" si="5"/>
        <v>117.25</v>
      </c>
      <c r="I27" s="18">
        <f t="shared" si="5"/>
        <v>385</v>
      </c>
      <c r="J27" s="18">
        <f t="shared" si="5"/>
        <v>4.2</v>
      </c>
      <c r="K27" s="18">
        <f t="shared" si="5"/>
        <v>87.5</v>
      </c>
      <c r="L27" s="18">
        <f t="shared" si="5"/>
        <v>385</v>
      </c>
      <c r="M27" s="18">
        <f t="shared" si="5"/>
        <v>0.42000000000000004</v>
      </c>
      <c r="N27" s="18">
        <f t="shared" si="5"/>
        <v>0.49</v>
      </c>
      <c r="O27" s="18">
        <f t="shared" si="5"/>
        <v>245</v>
      </c>
      <c r="P27" s="18">
        <f t="shared" si="5"/>
        <v>21</v>
      </c>
      <c r="Q27" s="18">
        <f t="shared" si="5"/>
        <v>5.18</v>
      </c>
    </row>
    <row r="28" spans="1:17" s="9" customFormat="1" ht="11.25" x14ac:dyDescent="0.2">
      <c r="A28" s="85" t="s">
        <v>70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x14ac:dyDescent="0.2">
      <c r="A29" s="80"/>
      <c r="B29" s="11" t="s">
        <v>60</v>
      </c>
      <c r="C29" s="15">
        <v>100</v>
      </c>
      <c r="D29" s="32">
        <v>24.26</v>
      </c>
      <c r="E29" s="15">
        <v>79.099999999999994</v>
      </c>
      <c r="F29" s="18">
        <v>5.8</v>
      </c>
      <c r="G29" s="18">
        <v>6</v>
      </c>
      <c r="H29" s="18">
        <v>6.3</v>
      </c>
      <c r="I29" s="18">
        <v>97</v>
      </c>
      <c r="J29" s="18">
        <v>0.6</v>
      </c>
      <c r="K29" s="18">
        <v>13.7</v>
      </c>
      <c r="L29" s="18">
        <v>75</v>
      </c>
      <c r="M29" s="18">
        <v>0.01</v>
      </c>
      <c r="N29" s="18">
        <v>0.05</v>
      </c>
      <c r="O29" s="18">
        <v>54</v>
      </c>
      <c r="P29" s="18">
        <v>5.15</v>
      </c>
      <c r="Q29" s="18">
        <v>0.7</v>
      </c>
    </row>
    <row r="30" spans="1:17" ht="38.25" x14ac:dyDescent="0.2">
      <c r="A30" s="81"/>
      <c r="B30" s="11" t="s">
        <v>98</v>
      </c>
      <c r="C30" s="15">
        <v>260</v>
      </c>
      <c r="D30" s="32">
        <v>20.13</v>
      </c>
      <c r="E30" s="15">
        <v>123.37</v>
      </c>
      <c r="F30" s="18">
        <v>3</v>
      </c>
      <c r="G30" s="18">
        <v>8.5</v>
      </c>
      <c r="H30" s="18">
        <v>1.74</v>
      </c>
      <c r="I30" s="18">
        <v>63.6</v>
      </c>
      <c r="J30" s="18">
        <v>0.87</v>
      </c>
      <c r="K30" s="18">
        <v>12.2</v>
      </c>
      <c r="L30" s="18">
        <v>31.3</v>
      </c>
      <c r="M30" s="18">
        <v>0.15</v>
      </c>
      <c r="N30" s="18">
        <v>7.0000000000000007E-2</v>
      </c>
      <c r="O30" s="18">
        <v>68.67</v>
      </c>
      <c r="P30" s="18">
        <v>9.75</v>
      </c>
      <c r="Q30" s="18">
        <v>0.6</v>
      </c>
    </row>
    <row r="31" spans="1:17" ht="25.5" x14ac:dyDescent="0.2">
      <c r="A31" s="81"/>
      <c r="B31" s="11" t="s">
        <v>97</v>
      </c>
      <c r="C31" s="15">
        <v>120</v>
      </c>
      <c r="D31" s="32">
        <v>63.55</v>
      </c>
      <c r="E31" s="15">
        <v>199</v>
      </c>
      <c r="F31" s="18">
        <v>10.9</v>
      </c>
      <c r="G31" s="18">
        <v>10.8</v>
      </c>
      <c r="H31" s="18">
        <v>38.47</v>
      </c>
      <c r="I31" s="18">
        <v>80.3</v>
      </c>
      <c r="J31" s="18">
        <v>1</v>
      </c>
      <c r="K31" s="18">
        <v>25</v>
      </c>
      <c r="L31" s="18">
        <v>160</v>
      </c>
      <c r="M31" s="18">
        <v>0.1</v>
      </c>
      <c r="N31" s="18">
        <v>0.26</v>
      </c>
      <c r="O31" s="18">
        <v>96</v>
      </c>
      <c r="P31" s="18">
        <v>0.1</v>
      </c>
      <c r="Q31" s="18">
        <v>1.4</v>
      </c>
    </row>
    <row r="32" spans="1:17" x14ac:dyDescent="0.2">
      <c r="A32" s="81"/>
      <c r="B32" s="11" t="s">
        <v>41</v>
      </c>
      <c r="C32" s="15">
        <v>180</v>
      </c>
      <c r="D32" s="32">
        <v>45.87</v>
      </c>
      <c r="E32" s="15">
        <v>257.5</v>
      </c>
      <c r="F32" s="18">
        <v>5.28</v>
      </c>
      <c r="G32" s="18">
        <v>6</v>
      </c>
      <c r="H32" s="18">
        <v>29.25</v>
      </c>
      <c r="I32" s="18">
        <v>128.11000000000001</v>
      </c>
      <c r="J32" s="18">
        <v>1.45</v>
      </c>
      <c r="K32" s="18">
        <v>9.3000000000000007</v>
      </c>
      <c r="L32" s="18">
        <v>52.7</v>
      </c>
      <c r="M32" s="18">
        <v>0.13</v>
      </c>
      <c r="N32" s="18">
        <v>0.08</v>
      </c>
      <c r="O32" s="18">
        <v>96.33</v>
      </c>
      <c r="P32" s="18">
        <v>8.9</v>
      </c>
      <c r="Q32" s="18">
        <v>1.65</v>
      </c>
    </row>
    <row r="33" spans="1:17" x14ac:dyDescent="0.2">
      <c r="A33" s="81"/>
      <c r="B33" s="11" t="s">
        <v>81</v>
      </c>
      <c r="C33" s="15">
        <v>200</v>
      </c>
      <c r="D33" s="32">
        <v>15</v>
      </c>
      <c r="E33" s="15">
        <v>114.8</v>
      </c>
      <c r="F33" s="18">
        <v>0.7</v>
      </c>
      <c r="G33" s="18">
        <v>0.05</v>
      </c>
      <c r="H33" s="18">
        <v>27.6</v>
      </c>
      <c r="I33" s="18">
        <v>32.299999999999997</v>
      </c>
      <c r="J33" s="18">
        <v>0.5</v>
      </c>
      <c r="K33" s="18">
        <v>17.5</v>
      </c>
      <c r="L33" s="18">
        <v>21.9</v>
      </c>
      <c r="M33" s="18">
        <v>0.01</v>
      </c>
      <c r="N33" s="18">
        <v>0.03</v>
      </c>
      <c r="O33" s="18">
        <v>0</v>
      </c>
      <c r="P33" s="18">
        <v>0.6</v>
      </c>
      <c r="Q33" s="18">
        <v>0.4</v>
      </c>
    </row>
    <row r="34" spans="1:17" s="4" customFormat="1" ht="25.5" x14ac:dyDescent="0.25">
      <c r="A34" s="81"/>
      <c r="B34" s="11" t="s">
        <v>19</v>
      </c>
      <c r="C34" s="15">
        <v>30</v>
      </c>
      <c r="D34" s="32">
        <v>2.88</v>
      </c>
      <c r="E34" s="15">
        <v>76.23</v>
      </c>
      <c r="F34" s="18">
        <v>2.37</v>
      </c>
      <c r="G34" s="18">
        <v>0.3</v>
      </c>
      <c r="H34" s="18">
        <v>14.49</v>
      </c>
      <c r="I34" s="18">
        <v>7.19</v>
      </c>
      <c r="J34" s="18">
        <v>0.33</v>
      </c>
      <c r="K34" s="18">
        <v>9.9</v>
      </c>
      <c r="L34" s="18">
        <v>26.1</v>
      </c>
      <c r="M34" s="18">
        <v>0.03</v>
      </c>
      <c r="N34" s="18">
        <v>0.05</v>
      </c>
      <c r="O34" s="18">
        <v>0</v>
      </c>
      <c r="P34" s="18">
        <v>0</v>
      </c>
      <c r="Q34" s="18">
        <v>0.39</v>
      </c>
    </row>
    <row r="35" spans="1:17" s="4" customFormat="1" x14ac:dyDescent="0.25">
      <c r="A35" s="82"/>
      <c r="B35" s="11" t="s">
        <v>22</v>
      </c>
      <c r="C35" s="15">
        <v>50</v>
      </c>
      <c r="D35" s="32">
        <v>4.8</v>
      </c>
      <c r="E35" s="15">
        <v>115</v>
      </c>
      <c r="F35" s="18">
        <v>3.45</v>
      </c>
      <c r="G35" s="18">
        <v>0.55000000000000004</v>
      </c>
      <c r="H35" s="18">
        <v>16.2</v>
      </c>
      <c r="I35" s="18">
        <v>11.5</v>
      </c>
      <c r="J35" s="18">
        <v>1.55</v>
      </c>
      <c r="K35" s="18">
        <v>17.350000000000001</v>
      </c>
      <c r="L35" s="18">
        <v>53</v>
      </c>
      <c r="M35" s="18">
        <v>0.06</v>
      </c>
      <c r="N35" s="18">
        <v>0.06</v>
      </c>
      <c r="O35" s="18">
        <v>0</v>
      </c>
      <c r="P35" s="18">
        <v>0</v>
      </c>
      <c r="Q35" s="18">
        <v>0.45</v>
      </c>
    </row>
    <row r="36" spans="1:17" s="4" customFormat="1" ht="11.25" x14ac:dyDescent="0.25">
      <c r="A36" s="91" t="s">
        <v>146</v>
      </c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131"/>
    </row>
    <row r="37" spans="1:17" s="9" customFormat="1" ht="15" customHeight="1" x14ac:dyDescent="0.2">
      <c r="A37" s="78" t="s">
        <v>27</v>
      </c>
      <c r="B37" s="79"/>
      <c r="C37" s="15">
        <f>C35+C34+C33+C32+C31+C30+C29</f>
        <v>940</v>
      </c>
      <c r="D37" s="15">
        <v>120</v>
      </c>
      <c r="E37" s="15">
        <f t="shared" ref="E37" si="6">E35+E34+E33+E32+E31+E30+E29</f>
        <v>965</v>
      </c>
      <c r="F37" s="18">
        <f t="shared" ref="F37:Q37" si="7">F35+F34+F33+F32+F31+F30+F29</f>
        <v>31.500000000000004</v>
      </c>
      <c r="G37" s="18">
        <f t="shared" si="7"/>
        <v>32.200000000000003</v>
      </c>
      <c r="H37" s="18">
        <f t="shared" si="7"/>
        <v>134.04999999999998</v>
      </c>
      <c r="I37" s="18">
        <f t="shared" si="7"/>
        <v>420.00000000000006</v>
      </c>
      <c r="J37" s="18">
        <f t="shared" si="7"/>
        <v>6.3</v>
      </c>
      <c r="K37" s="18">
        <f t="shared" si="7"/>
        <v>104.95</v>
      </c>
      <c r="L37" s="18">
        <f t="shared" si="7"/>
        <v>420</v>
      </c>
      <c r="M37" s="18">
        <f t="shared" si="7"/>
        <v>0.49</v>
      </c>
      <c r="N37" s="18">
        <f t="shared" si="7"/>
        <v>0.60000000000000009</v>
      </c>
      <c r="O37" s="18">
        <f t="shared" si="7"/>
        <v>315</v>
      </c>
      <c r="P37" s="18">
        <f t="shared" si="7"/>
        <v>24.5</v>
      </c>
      <c r="Q37" s="18">
        <f t="shared" si="7"/>
        <v>5.59</v>
      </c>
    </row>
    <row r="38" spans="1:17" s="9" customFormat="1" ht="11.25" x14ac:dyDescent="0.2">
      <c r="A38" s="85" t="s">
        <v>71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39" spans="1:17" ht="25.5" x14ac:dyDescent="0.2">
      <c r="A39" s="80"/>
      <c r="B39" s="11" t="s">
        <v>99</v>
      </c>
      <c r="C39" s="15">
        <v>200</v>
      </c>
      <c r="D39" s="15">
        <v>26.28</v>
      </c>
      <c r="E39" s="15">
        <v>102</v>
      </c>
      <c r="F39" s="18">
        <v>5.5</v>
      </c>
      <c r="G39" s="18">
        <v>5.2</v>
      </c>
      <c r="H39" s="18">
        <v>7.1</v>
      </c>
      <c r="I39" s="18">
        <v>73</v>
      </c>
      <c r="J39" s="18">
        <v>0.2</v>
      </c>
      <c r="K39" s="18">
        <v>13.5</v>
      </c>
      <c r="L39" s="18">
        <v>72</v>
      </c>
      <c r="M39" s="18">
        <v>0.02</v>
      </c>
      <c r="N39" s="18">
        <v>0.08</v>
      </c>
      <c r="O39" s="18">
        <v>32</v>
      </c>
      <c r="P39" s="18">
        <v>1.4</v>
      </c>
      <c r="Q39" s="18">
        <v>0</v>
      </c>
    </row>
    <row r="40" spans="1:17" s="4" customFormat="1" ht="25.5" x14ac:dyDescent="0.25">
      <c r="A40" s="81"/>
      <c r="B40" s="11" t="s">
        <v>103</v>
      </c>
      <c r="C40" s="16">
        <v>125</v>
      </c>
      <c r="D40" s="16">
        <v>24.52</v>
      </c>
      <c r="E40" s="16">
        <v>47</v>
      </c>
      <c r="F40" s="17">
        <v>0.4</v>
      </c>
      <c r="G40" s="17">
        <v>0.4</v>
      </c>
      <c r="H40" s="17">
        <v>3.8</v>
      </c>
      <c r="I40" s="17">
        <v>36</v>
      </c>
      <c r="J40" s="17">
        <v>0.6</v>
      </c>
      <c r="K40" s="17">
        <v>7</v>
      </c>
      <c r="L40" s="17">
        <v>21</v>
      </c>
      <c r="M40" s="17">
        <v>0.03</v>
      </c>
      <c r="N40" s="17">
        <v>0.02</v>
      </c>
      <c r="O40" s="17">
        <v>35</v>
      </c>
      <c r="P40" s="17">
        <v>4</v>
      </c>
      <c r="Q40" s="17">
        <v>0.16</v>
      </c>
    </row>
    <row r="41" spans="1:17" x14ac:dyDescent="0.2">
      <c r="A41" s="82"/>
      <c r="B41" s="11" t="s">
        <v>44</v>
      </c>
      <c r="C41" s="15">
        <v>50</v>
      </c>
      <c r="D41" s="15">
        <v>19.2</v>
      </c>
      <c r="E41" s="15">
        <v>86</v>
      </c>
      <c r="F41" s="18">
        <v>1.8</v>
      </c>
      <c r="G41" s="18">
        <v>2.2999999999999998</v>
      </c>
      <c r="H41" s="18">
        <v>22.6</v>
      </c>
      <c r="I41" s="18">
        <v>1</v>
      </c>
      <c r="J41" s="18">
        <v>0.4</v>
      </c>
      <c r="K41" s="18">
        <v>4.5</v>
      </c>
      <c r="L41" s="18">
        <v>17</v>
      </c>
      <c r="M41" s="18">
        <v>7.0000000000000007E-2</v>
      </c>
      <c r="N41" s="18">
        <v>0.04</v>
      </c>
      <c r="O41" s="18">
        <v>3</v>
      </c>
      <c r="P41" s="18">
        <v>0.6</v>
      </c>
      <c r="Q41" s="18">
        <v>0.26</v>
      </c>
    </row>
    <row r="42" spans="1:17" s="9" customFormat="1" ht="15" customHeight="1" x14ac:dyDescent="0.2">
      <c r="A42" s="78" t="s">
        <v>23</v>
      </c>
      <c r="B42" s="79"/>
      <c r="C42" s="15">
        <f>C41+C40+C39</f>
        <v>375</v>
      </c>
      <c r="D42" s="15">
        <f>D41+D40+D39</f>
        <v>70</v>
      </c>
      <c r="E42" s="15">
        <f t="shared" ref="E42" si="8">E41+E40+E39</f>
        <v>235</v>
      </c>
      <c r="F42" s="18">
        <f t="shared" ref="F42:Q42" si="9">F41+F40+F39</f>
        <v>7.7</v>
      </c>
      <c r="G42" s="18">
        <f t="shared" si="9"/>
        <v>7.9</v>
      </c>
      <c r="H42" s="18">
        <f t="shared" si="9"/>
        <v>33.5</v>
      </c>
      <c r="I42" s="18">
        <f t="shared" si="9"/>
        <v>110</v>
      </c>
      <c r="J42" s="18">
        <f t="shared" si="9"/>
        <v>1.2</v>
      </c>
      <c r="K42" s="18">
        <f t="shared" si="9"/>
        <v>25</v>
      </c>
      <c r="L42" s="18">
        <f t="shared" si="9"/>
        <v>110</v>
      </c>
      <c r="M42" s="18">
        <f t="shared" si="9"/>
        <v>0.12000000000000001</v>
      </c>
      <c r="N42" s="18">
        <f t="shared" si="9"/>
        <v>0.14000000000000001</v>
      </c>
      <c r="O42" s="18">
        <f t="shared" si="9"/>
        <v>70</v>
      </c>
      <c r="P42" s="18">
        <f t="shared" si="9"/>
        <v>6</v>
      </c>
      <c r="Q42" s="18">
        <f t="shared" si="9"/>
        <v>0.42000000000000004</v>
      </c>
    </row>
    <row r="43" spans="1:17" s="9" customFormat="1" ht="11.25" x14ac:dyDescent="0.2">
      <c r="A43" s="85" t="s">
        <v>72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7"/>
    </row>
    <row r="44" spans="1:17" ht="25.5" x14ac:dyDescent="0.2">
      <c r="A44" s="80"/>
      <c r="B44" s="11" t="s">
        <v>99</v>
      </c>
      <c r="C44" s="15">
        <v>200</v>
      </c>
      <c r="D44" s="15">
        <v>26.28</v>
      </c>
      <c r="E44" s="15">
        <v>102</v>
      </c>
      <c r="F44" s="18">
        <v>5.5</v>
      </c>
      <c r="G44" s="18">
        <v>5.2</v>
      </c>
      <c r="H44" s="18">
        <v>7.1</v>
      </c>
      <c r="I44" s="18">
        <v>73</v>
      </c>
      <c r="J44" s="18">
        <v>0.4</v>
      </c>
      <c r="K44" s="18">
        <v>13.5</v>
      </c>
      <c r="L44" s="18">
        <v>72</v>
      </c>
      <c r="M44" s="18">
        <v>0.02</v>
      </c>
      <c r="N44" s="18">
        <v>0.06</v>
      </c>
      <c r="O44" s="18">
        <v>32</v>
      </c>
      <c r="P44" s="18">
        <v>1.4</v>
      </c>
      <c r="Q44" s="18">
        <v>0</v>
      </c>
    </row>
    <row r="45" spans="1:17" s="4" customFormat="1" ht="25.5" x14ac:dyDescent="0.25">
      <c r="A45" s="81"/>
      <c r="B45" s="11" t="s">
        <v>103</v>
      </c>
      <c r="C45" s="15">
        <v>125</v>
      </c>
      <c r="D45" s="15">
        <v>24.52</v>
      </c>
      <c r="E45" s="15">
        <v>47</v>
      </c>
      <c r="F45" s="18">
        <v>0.4</v>
      </c>
      <c r="G45" s="18">
        <v>0.4</v>
      </c>
      <c r="H45" s="18">
        <v>3.8</v>
      </c>
      <c r="I45" s="18">
        <v>36</v>
      </c>
      <c r="J45" s="18">
        <v>0.6</v>
      </c>
      <c r="K45" s="18">
        <v>7</v>
      </c>
      <c r="L45" s="18">
        <v>21</v>
      </c>
      <c r="M45" s="18">
        <v>0.03</v>
      </c>
      <c r="N45" s="18">
        <v>0.02</v>
      </c>
      <c r="O45" s="18">
        <v>35</v>
      </c>
      <c r="P45" s="18">
        <v>4</v>
      </c>
      <c r="Q45" s="18">
        <v>0.16</v>
      </c>
    </row>
    <row r="46" spans="1:17" x14ac:dyDescent="0.2">
      <c r="A46" s="82"/>
      <c r="B46" s="11" t="s">
        <v>44</v>
      </c>
      <c r="C46" s="15">
        <v>55</v>
      </c>
      <c r="D46" s="15">
        <v>19.2</v>
      </c>
      <c r="E46" s="15">
        <v>110</v>
      </c>
      <c r="F46" s="18">
        <v>3.1</v>
      </c>
      <c r="G46" s="18">
        <v>3.6</v>
      </c>
      <c r="H46" s="18">
        <v>27.4</v>
      </c>
      <c r="I46" s="18">
        <v>11</v>
      </c>
      <c r="J46" s="18">
        <v>0.8</v>
      </c>
      <c r="K46" s="18">
        <v>9.5</v>
      </c>
      <c r="L46" s="18">
        <v>27</v>
      </c>
      <c r="M46" s="18">
        <v>0.09</v>
      </c>
      <c r="N46" s="18">
        <v>0.02</v>
      </c>
      <c r="O46" s="18">
        <v>23</v>
      </c>
      <c r="P46" s="18">
        <v>1.6</v>
      </c>
      <c r="Q46" s="18">
        <v>0.26</v>
      </c>
    </row>
    <row r="47" spans="1:17" s="9" customFormat="1" ht="15" customHeight="1" x14ac:dyDescent="0.2">
      <c r="A47" s="78" t="s">
        <v>23</v>
      </c>
      <c r="B47" s="79"/>
      <c r="C47" s="15">
        <f>C46+C45+C44</f>
        <v>380</v>
      </c>
      <c r="D47" s="15">
        <f>D46+D45+D44</f>
        <v>70</v>
      </c>
      <c r="E47" s="15">
        <f t="shared" ref="E47" si="10">E46+E45+E44</f>
        <v>259</v>
      </c>
      <c r="F47" s="18">
        <f t="shared" ref="F47:Q47" si="11">F46+F45+F44</f>
        <v>9</v>
      </c>
      <c r="G47" s="18">
        <f t="shared" si="11"/>
        <v>9.1999999999999993</v>
      </c>
      <c r="H47" s="18">
        <f t="shared" si="11"/>
        <v>38.299999999999997</v>
      </c>
      <c r="I47" s="18">
        <f t="shared" si="11"/>
        <v>120</v>
      </c>
      <c r="J47" s="18">
        <f t="shared" si="11"/>
        <v>1.7999999999999998</v>
      </c>
      <c r="K47" s="18">
        <f t="shared" si="11"/>
        <v>30</v>
      </c>
      <c r="L47" s="18">
        <f t="shared" si="11"/>
        <v>120</v>
      </c>
      <c r="M47" s="18">
        <f t="shared" si="11"/>
        <v>0.13999999999999999</v>
      </c>
      <c r="N47" s="18">
        <f t="shared" si="11"/>
        <v>0.1</v>
      </c>
      <c r="O47" s="18">
        <f t="shared" si="11"/>
        <v>90</v>
      </c>
      <c r="P47" s="18">
        <f t="shared" si="11"/>
        <v>7</v>
      </c>
      <c r="Q47" s="18">
        <f t="shared" si="11"/>
        <v>0.42000000000000004</v>
      </c>
    </row>
    <row r="48" spans="1:17" s="9" customFormat="1" x14ac:dyDescent="0.2">
      <c r="A48" s="78" t="s">
        <v>65</v>
      </c>
      <c r="B48" s="79"/>
      <c r="C48" s="15">
        <f>C11+C27+C42</f>
        <v>1665</v>
      </c>
      <c r="D48" s="15">
        <f t="shared" ref="D48:Q48" si="12">D11+D27+D42</f>
        <v>260</v>
      </c>
      <c r="E48" s="15">
        <f t="shared" ref="E48" si="13">E11+E27+E42</f>
        <v>1645</v>
      </c>
      <c r="F48" s="18">
        <f t="shared" si="12"/>
        <v>53.900000000000006</v>
      </c>
      <c r="G48" s="18">
        <f t="shared" si="12"/>
        <v>55.300000000000004</v>
      </c>
      <c r="H48" s="18">
        <f t="shared" si="12"/>
        <v>234.5</v>
      </c>
      <c r="I48" s="18">
        <f t="shared" si="12"/>
        <v>770</v>
      </c>
      <c r="J48" s="18">
        <f t="shared" si="12"/>
        <v>8.4</v>
      </c>
      <c r="K48" s="18">
        <f t="shared" si="12"/>
        <v>175</v>
      </c>
      <c r="L48" s="18">
        <f t="shared" si="12"/>
        <v>770</v>
      </c>
      <c r="M48" s="18">
        <f t="shared" si="12"/>
        <v>0.84</v>
      </c>
      <c r="N48" s="18">
        <f t="shared" si="12"/>
        <v>0.98</v>
      </c>
      <c r="O48" s="18">
        <f t="shared" si="12"/>
        <v>490</v>
      </c>
      <c r="P48" s="18">
        <f t="shared" si="12"/>
        <v>42</v>
      </c>
      <c r="Q48" s="18">
        <f t="shared" si="12"/>
        <v>7.1499999999999995</v>
      </c>
    </row>
    <row r="49" spans="1:17" s="9" customFormat="1" x14ac:dyDescent="0.2">
      <c r="A49" s="78" t="s">
        <v>66</v>
      </c>
      <c r="B49" s="79"/>
      <c r="C49" s="15">
        <f>C47+C37+C17</f>
        <v>1870</v>
      </c>
      <c r="D49" s="15">
        <f t="shared" ref="D49:Q49" si="14">D47+D37+D17</f>
        <v>260</v>
      </c>
      <c r="E49" s="15">
        <f t="shared" ref="E49" si="15">E47+E37+E17</f>
        <v>1904</v>
      </c>
      <c r="F49" s="18">
        <f t="shared" si="14"/>
        <v>66</v>
      </c>
      <c r="G49" s="18">
        <f t="shared" si="14"/>
        <v>64.400000000000006</v>
      </c>
      <c r="H49" s="18">
        <f t="shared" si="14"/>
        <v>268.09999999999997</v>
      </c>
      <c r="I49" s="18">
        <f t="shared" si="14"/>
        <v>840</v>
      </c>
      <c r="J49" s="18">
        <f t="shared" si="14"/>
        <v>12.6</v>
      </c>
      <c r="K49" s="18">
        <f t="shared" si="14"/>
        <v>209.95</v>
      </c>
      <c r="L49" s="18">
        <f t="shared" si="14"/>
        <v>840</v>
      </c>
      <c r="M49" s="18">
        <f t="shared" si="14"/>
        <v>0.98</v>
      </c>
      <c r="N49" s="18">
        <f t="shared" si="14"/>
        <v>1.1000000000000001</v>
      </c>
      <c r="O49" s="18">
        <f t="shared" si="14"/>
        <v>630</v>
      </c>
      <c r="P49" s="18">
        <f t="shared" si="14"/>
        <v>49</v>
      </c>
      <c r="Q49" s="18">
        <f t="shared" si="14"/>
        <v>8.02</v>
      </c>
    </row>
    <row r="50" spans="1:17" s="4" customFormat="1" x14ac:dyDescent="0.25">
      <c r="B50" s="12"/>
      <c r="C50" s="19"/>
      <c r="D50" s="1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1:17" s="4" customFormat="1" ht="11.25" x14ac:dyDescent="0.25">
      <c r="A51" s="132" t="s">
        <v>106</v>
      </c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</row>
    <row r="52" spans="1:17" s="4" customFormat="1" ht="11.25" x14ac:dyDescent="0.25">
      <c r="A52" s="74" t="s">
        <v>74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</row>
    <row r="53" spans="1:17" s="4" customFormat="1" ht="11.25" x14ac:dyDescent="0.2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</row>
    <row r="54" spans="1:17" s="4" customFormat="1" ht="11.25" x14ac:dyDescent="0.25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</row>
    <row r="55" spans="1:17" s="4" customFormat="1" ht="11.25" x14ac:dyDescent="0.25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</row>
  </sheetData>
  <mergeCells count="39">
    <mergeCell ref="A1:F1"/>
    <mergeCell ref="G1:K1"/>
    <mergeCell ref="E4:E5"/>
    <mergeCell ref="L1:Q1"/>
    <mergeCell ref="A18:Q18"/>
    <mergeCell ref="D4:D5"/>
    <mergeCell ref="A2:Q2"/>
    <mergeCell ref="A3:N3"/>
    <mergeCell ref="A4:A5"/>
    <mergeCell ref="B4:B5"/>
    <mergeCell ref="C4:C5"/>
    <mergeCell ref="F4:H4"/>
    <mergeCell ref="I4:L4"/>
    <mergeCell ref="M4:Q4"/>
    <mergeCell ref="A10:Q10"/>
    <mergeCell ref="A27:B27"/>
    <mergeCell ref="A19:A25"/>
    <mergeCell ref="A6:Q6"/>
    <mergeCell ref="A11:B11"/>
    <mergeCell ref="A7:A9"/>
    <mergeCell ref="A13:A15"/>
    <mergeCell ref="A16:Q16"/>
    <mergeCell ref="A17:B17"/>
    <mergeCell ref="A12:Q12"/>
    <mergeCell ref="A26:Q26"/>
    <mergeCell ref="A36:Q36"/>
    <mergeCell ref="A28:Q28"/>
    <mergeCell ref="A37:B37"/>
    <mergeCell ref="A51:Q51"/>
    <mergeCell ref="A52:Q55"/>
    <mergeCell ref="A38:Q38"/>
    <mergeCell ref="A43:Q43"/>
    <mergeCell ref="A39:A41"/>
    <mergeCell ref="A42:B42"/>
    <mergeCell ref="A44:A46"/>
    <mergeCell ref="A47:B47"/>
    <mergeCell ref="A48:B48"/>
    <mergeCell ref="A49:B49"/>
    <mergeCell ref="A29:A3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день</vt:lpstr>
      <vt:lpstr>2 день</vt:lpstr>
      <vt:lpstr>3 день</vt:lpstr>
      <vt:lpstr>4 день</vt:lpstr>
      <vt:lpstr>5 день</vt:lpstr>
      <vt:lpstr>6 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2022-03-15T03:49:41Z</cp:lastPrinted>
  <dcterms:created xsi:type="dcterms:W3CDTF">2015-06-05T18:19:34Z</dcterms:created>
  <dcterms:modified xsi:type="dcterms:W3CDTF">2022-03-18T09:19:03Z</dcterms:modified>
</cp:coreProperties>
</file>