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691F944F-054D-49CB-A80F-D5F6505618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Q37" i="5" l="1"/>
  <c r="P37" i="5"/>
  <c r="O37" i="5"/>
  <c r="N37" i="5"/>
  <c r="M37" i="5"/>
  <c r="L37" i="5"/>
  <c r="K37" i="5"/>
  <c r="J37" i="5"/>
  <c r="I37" i="5"/>
  <c r="H37" i="5"/>
  <c r="G37" i="5"/>
  <c r="F37" i="5"/>
  <c r="E37" i="5"/>
  <c r="D27" i="5" l="1"/>
  <c r="Q39" i="1" l="1"/>
  <c r="P39" i="1"/>
  <c r="O39" i="1"/>
  <c r="N39" i="1"/>
  <c r="M39" i="1"/>
  <c r="L39" i="1"/>
  <c r="K39" i="1"/>
  <c r="J39" i="1"/>
  <c r="I39" i="1"/>
  <c r="H39" i="1"/>
  <c r="G39" i="1"/>
  <c r="F39" i="1"/>
  <c r="Q27" i="5" l="1"/>
  <c r="P27" i="5"/>
  <c r="O27" i="5"/>
  <c r="N27" i="5"/>
  <c r="M27" i="5"/>
  <c r="L27" i="5"/>
  <c r="K27" i="5"/>
  <c r="J27" i="5"/>
  <c r="I27" i="5"/>
  <c r="H27" i="5"/>
  <c r="G27" i="5"/>
  <c r="F27" i="5"/>
  <c r="E27" i="5"/>
  <c r="C27" i="5" l="1"/>
  <c r="D47" i="6" l="1"/>
  <c r="E47" i="6"/>
  <c r="F47" i="6"/>
  <c r="G47" i="6"/>
  <c r="G49" i="6" s="1"/>
  <c r="H47" i="6"/>
  <c r="I47" i="6"/>
  <c r="J47" i="6"/>
  <c r="K47" i="6"/>
  <c r="K49" i="6" s="1"/>
  <c r="L47" i="6"/>
  <c r="M47" i="6"/>
  <c r="N47" i="6"/>
  <c r="O47" i="6"/>
  <c r="O49" i="6" s="1"/>
  <c r="P47" i="6"/>
  <c r="Q47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C42" i="6"/>
  <c r="C3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C18" i="6"/>
  <c r="C11" i="6"/>
  <c r="D47" i="5"/>
  <c r="D49" i="5" s="1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D42" i="5"/>
  <c r="E42" i="5"/>
  <c r="F42" i="5"/>
  <c r="G42" i="5"/>
  <c r="H42" i="5"/>
  <c r="H48" i="5" s="1"/>
  <c r="I42" i="5"/>
  <c r="J42" i="5"/>
  <c r="K42" i="5"/>
  <c r="L42" i="5"/>
  <c r="M42" i="5"/>
  <c r="N42" i="5"/>
  <c r="O42" i="5"/>
  <c r="P42" i="5"/>
  <c r="P48" i="5" s="1"/>
  <c r="Q42" i="5"/>
  <c r="E18" i="5"/>
  <c r="F18" i="5"/>
  <c r="G18" i="5"/>
  <c r="H18" i="5"/>
  <c r="H49" i="5" s="1"/>
  <c r="I18" i="5"/>
  <c r="J18" i="5"/>
  <c r="K18" i="5"/>
  <c r="L18" i="5"/>
  <c r="M18" i="5"/>
  <c r="N18" i="5"/>
  <c r="O18" i="5"/>
  <c r="P18" i="5"/>
  <c r="P49" i="5" s="1"/>
  <c r="Q18" i="5"/>
  <c r="D11" i="5"/>
  <c r="E11" i="5"/>
  <c r="F11" i="5"/>
  <c r="F48" i="5" s="1"/>
  <c r="G11" i="5"/>
  <c r="H11" i="5"/>
  <c r="I11" i="5"/>
  <c r="J11" i="5"/>
  <c r="K11" i="5"/>
  <c r="L11" i="5"/>
  <c r="M11" i="5"/>
  <c r="N11" i="5"/>
  <c r="N48" i="5" s="1"/>
  <c r="O11" i="5"/>
  <c r="P11" i="5"/>
  <c r="Q11" i="5"/>
  <c r="C47" i="5"/>
  <c r="C42" i="5"/>
  <c r="C27" i="6"/>
  <c r="E27" i="6"/>
  <c r="E48" i="6" s="1"/>
  <c r="N49" i="6" l="1"/>
  <c r="J49" i="6"/>
  <c r="F49" i="6"/>
  <c r="Q49" i="6"/>
  <c r="M49" i="6"/>
  <c r="I49" i="6"/>
  <c r="E49" i="6"/>
  <c r="P49" i="6"/>
  <c r="L49" i="6"/>
  <c r="H49" i="6"/>
  <c r="G48" i="5"/>
  <c r="J48" i="5"/>
  <c r="L49" i="5"/>
  <c r="L48" i="5"/>
  <c r="N49" i="5"/>
  <c r="J49" i="5"/>
  <c r="F49" i="5"/>
  <c r="O49" i="5"/>
  <c r="K49" i="5"/>
  <c r="G49" i="5"/>
  <c r="Q48" i="5"/>
  <c r="O48" i="5"/>
  <c r="M48" i="5"/>
  <c r="K48" i="5"/>
  <c r="I48" i="5"/>
  <c r="E48" i="5"/>
  <c r="Q49" i="5"/>
  <c r="M49" i="5"/>
  <c r="I49" i="5"/>
  <c r="E49" i="5"/>
  <c r="D49" i="6"/>
  <c r="D48" i="5"/>
  <c r="C11" i="5"/>
  <c r="C40" i="4"/>
  <c r="C35" i="4"/>
  <c r="C25" i="4"/>
  <c r="C16" i="4"/>
  <c r="C10" i="4"/>
  <c r="E45" i="4"/>
  <c r="E40" i="4"/>
  <c r="E35" i="4"/>
  <c r="E25" i="4"/>
  <c r="E16" i="4"/>
  <c r="E10" i="4"/>
  <c r="G49" i="3"/>
  <c r="C49" i="3"/>
  <c r="C44" i="3"/>
  <c r="C39" i="3"/>
  <c r="C2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20" i="3"/>
  <c r="E49" i="3"/>
  <c r="E44" i="3"/>
  <c r="E20" i="3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5" i="2"/>
  <c r="D40" i="2"/>
  <c r="E40" i="2"/>
  <c r="F40" i="2"/>
  <c r="G40" i="2"/>
  <c r="G46" i="2" s="1"/>
  <c r="H40" i="2"/>
  <c r="I40" i="2"/>
  <c r="J40" i="2"/>
  <c r="K40" i="2"/>
  <c r="K46" i="2" s="1"/>
  <c r="L40" i="2"/>
  <c r="M40" i="2"/>
  <c r="N40" i="2"/>
  <c r="O40" i="2"/>
  <c r="P40" i="2"/>
  <c r="Q40" i="2"/>
  <c r="C40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26" i="2"/>
  <c r="C18" i="2"/>
  <c r="C11" i="2"/>
  <c r="O46" i="2" l="1"/>
  <c r="P46" i="2"/>
  <c r="L46" i="2"/>
  <c r="H46" i="2"/>
  <c r="O47" i="2"/>
  <c r="K47" i="2"/>
  <c r="G47" i="2"/>
  <c r="N47" i="2"/>
  <c r="J47" i="2"/>
  <c r="F47" i="2"/>
  <c r="N46" i="2"/>
  <c r="J46" i="2"/>
  <c r="F46" i="2"/>
  <c r="Q47" i="2"/>
  <c r="M47" i="2"/>
  <c r="I47" i="2"/>
  <c r="E47" i="2"/>
  <c r="Q46" i="2"/>
  <c r="M46" i="2"/>
  <c r="I46" i="2"/>
  <c r="E46" i="2"/>
  <c r="P47" i="2"/>
  <c r="L47" i="2"/>
  <c r="H47" i="2"/>
  <c r="D47" i="2"/>
  <c r="D46" i="2"/>
  <c r="C46" i="2"/>
  <c r="C47" i="2"/>
  <c r="E46" i="4"/>
  <c r="E47" i="4"/>
  <c r="E51" i="3"/>
  <c r="E50" i="3"/>
  <c r="D49" i="1" l="1"/>
  <c r="E49" i="1"/>
  <c r="F49" i="1"/>
  <c r="G49" i="1"/>
  <c r="G51" i="1" s="1"/>
  <c r="H49" i="1"/>
  <c r="I49" i="1"/>
  <c r="J49" i="1"/>
  <c r="K49" i="1"/>
  <c r="K51" i="1" s="1"/>
  <c r="L49" i="1"/>
  <c r="M49" i="1"/>
  <c r="N49" i="1"/>
  <c r="O49" i="1"/>
  <c r="O51" i="1" s="1"/>
  <c r="P49" i="1"/>
  <c r="Q49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0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49" i="1"/>
  <c r="C44" i="1"/>
  <c r="C29" i="1"/>
  <c r="C12" i="1"/>
  <c r="D44" i="3"/>
  <c r="D27" i="6"/>
  <c r="D48" i="6" s="1"/>
  <c r="C50" i="1" l="1"/>
  <c r="Q50" i="1"/>
  <c r="M50" i="1"/>
  <c r="I50" i="1"/>
  <c r="E50" i="1"/>
  <c r="N50" i="1"/>
  <c r="J50" i="1"/>
  <c r="F50" i="1"/>
  <c r="P51" i="1"/>
  <c r="L51" i="1"/>
  <c r="H51" i="1"/>
  <c r="D51" i="1"/>
  <c r="P50" i="1"/>
  <c r="L50" i="1"/>
  <c r="H50" i="1"/>
  <c r="D50" i="1"/>
  <c r="N51" i="1"/>
  <c r="J51" i="1"/>
  <c r="F51" i="1"/>
  <c r="O50" i="1"/>
  <c r="K50" i="1"/>
  <c r="G50" i="1"/>
  <c r="Q51" i="1"/>
  <c r="M51" i="1"/>
  <c r="I51" i="1"/>
  <c r="E51" i="1"/>
  <c r="C48" i="6"/>
  <c r="C49" i="6"/>
  <c r="C48" i="5" l="1"/>
  <c r="C18" i="5"/>
  <c r="C49" i="5" s="1"/>
  <c r="D45" i="4"/>
  <c r="D47" i="4" s="1"/>
  <c r="D40" i="4"/>
  <c r="C45" i="4"/>
  <c r="C47" i="4" s="1"/>
  <c r="D10" i="4"/>
  <c r="Q45" i="4"/>
  <c r="P45" i="4"/>
  <c r="O45" i="4"/>
  <c r="N45" i="4"/>
  <c r="M45" i="4"/>
  <c r="L45" i="4"/>
  <c r="K45" i="4"/>
  <c r="J45" i="4"/>
  <c r="I45" i="4"/>
  <c r="H45" i="4"/>
  <c r="G45" i="4"/>
  <c r="F45" i="4"/>
  <c r="Q35" i="4"/>
  <c r="P35" i="4"/>
  <c r="O35" i="4"/>
  <c r="N35" i="4"/>
  <c r="M35" i="4"/>
  <c r="L35" i="4"/>
  <c r="K35" i="4"/>
  <c r="J35" i="4"/>
  <c r="I35" i="4"/>
  <c r="H35" i="4"/>
  <c r="G35" i="4"/>
  <c r="F35" i="4"/>
  <c r="Q16" i="4"/>
  <c r="P16" i="4"/>
  <c r="O16" i="4"/>
  <c r="N16" i="4"/>
  <c r="M16" i="4"/>
  <c r="L16" i="4"/>
  <c r="K16" i="4"/>
  <c r="J16" i="4"/>
  <c r="I16" i="4"/>
  <c r="H16" i="4"/>
  <c r="G16" i="4"/>
  <c r="F16" i="4"/>
  <c r="H49" i="3"/>
  <c r="Q20" i="3"/>
  <c r="P20" i="3"/>
  <c r="O20" i="3"/>
  <c r="N20" i="3"/>
  <c r="M20" i="3"/>
  <c r="L20" i="3"/>
  <c r="K20" i="3"/>
  <c r="J20" i="3"/>
  <c r="I20" i="3"/>
  <c r="H20" i="3"/>
  <c r="G20" i="3"/>
  <c r="G51" i="3" s="1"/>
  <c r="F20" i="3"/>
  <c r="Q49" i="3"/>
  <c r="P49" i="3"/>
  <c r="O49" i="3"/>
  <c r="N49" i="3"/>
  <c r="M49" i="3"/>
  <c r="L49" i="3"/>
  <c r="K49" i="3"/>
  <c r="J49" i="3"/>
  <c r="I49" i="3"/>
  <c r="F49" i="3"/>
  <c r="D49" i="3"/>
  <c r="D51" i="3" s="1"/>
  <c r="F44" i="3"/>
  <c r="J51" i="3" l="1"/>
  <c r="N51" i="3"/>
  <c r="D46" i="4"/>
  <c r="N47" i="4"/>
  <c r="G47" i="4"/>
  <c r="J47" i="4"/>
  <c r="H47" i="4"/>
  <c r="K47" i="4"/>
  <c r="O47" i="4"/>
  <c r="L47" i="4"/>
  <c r="P47" i="4"/>
  <c r="F47" i="4"/>
  <c r="I47" i="4"/>
  <c r="M47" i="4"/>
  <c r="Q47" i="4"/>
  <c r="L51" i="3"/>
  <c r="P51" i="3"/>
  <c r="C51" i="3"/>
  <c r="F50" i="3"/>
  <c r="H51" i="3"/>
  <c r="K51" i="3"/>
  <c r="O51" i="3"/>
  <c r="D50" i="3"/>
  <c r="F51" i="3"/>
  <c r="I51" i="3"/>
  <c r="M51" i="3"/>
  <c r="Q51" i="3"/>
  <c r="C51" i="1"/>
  <c r="F10" i="4" l="1"/>
  <c r="G10" i="4"/>
  <c r="H10" i="4"/>
  <c r="I10" i="4"/>
  <c r="J10" i="4"/>
  <c r="K10" i="4"/>
  <c r="L10" i="4"/>
  <c r="M10" i="4"/>
  <c r="N10" i="4"/>
  <c r="O10" i="4"/>
  <c r="P10" i="4"/>
  <c r="Q10" i="4"/>
  <c r="F40" i="4" l="1"/>
  <c r="G40" i="4"/>
  <c r="H40" i="4"/>
  <c r="I40" i="4"/>
  <c r="J40" i="4"/>
  <c r="K40" i="4"/>
  <c r="L40" i="4"/>
  <c r="M40" i="4"/>
  <c r="N40" i="4"/>
  <c r="O40" i="4"/>
  <c r="P40" i="4"/>
  <c r="Q40" i="4"/>
  <c r="C46" i="4"/>
  <c r="G44" i="3"/>
  <c r="H44" i="3"/>
  <c r="I44" i="3"/>
  <c r="J44" i="3"/>
  <c r="K44" i="3"/>
  <c r="L44" i="3"/>
  <c r="M44" i="3"/>
  <c r="N44" i="3"/>
  <c r="O44" i="3"/>
  <c r="P44" i="3"/>
  <c r="Q44" i="3"/>
  <c r="C50" i="3"/>
  <c r="G27" i="6" l="1"/>
  <c r="G48" i="6" s="1"/>
  <c r="H27" i="6"/>
  <c r="H48" i="6" s="1"/>
  <c r="I27" i="6"/>
  <c r="I48" i="6" s="1"/>
  <c r="J27" i="6"/>
  <c r="J48" i="6" s="1"/>
  <c r="K27" i="6"/>
  <c r="K48" i="6" s="1"/>
  <c r="L27" i="6"/>
  <c r="L48" i="6" s="1"/>
  <c r="M27" i="6"/>
  <c r="M48" i="6" s="1"/>
  <c r="N27" i="6"/>
  <c r="N48" i="6" s="1"/>
  <c r="O27" i="6"/>
  <c r="O48" i="6" s="1"/>
  <c r="P27" i="6"/>
  <c r="P48" i="6" s="1"/>
  <c r="Q27" i="6"/>
  <c r="Q48" i="6" s="1"/>
  <c r="F27" i="6"/>
  <c r="F48" i="6" s="1"/>
  <c r="G25" i="4"/>
  <c r="G46" i="4" s="1"/>
  <c r="H25" i="4"/>
  <c r="H46" i="4" s="1"/>
  <c r="I25" i="4"/>
  <c r="I46" i="4" s="1"/>
  <c r="J25" i="4"/>
  <c r="J46" i="4" s="1"/>
  <c r="K25" i="4"/>
  <c r="K46" i="4" s="1"/>
  <c r="L25" i="4"/>
  <c r="L46" i="4" s="1"/>
  <c r="M25" i="4"/>
  <c r="M46" i="4" s="1"/>
  <c r="N25" i="4"/>
  <c r="N46" i="4" s="1"/>
  <c r="O25" i="4"/>
  <c r="O46" i="4" s="1"/>
  <c r="P25" i="4"/>
  <c r="P46" i="4" s="1"/>
  <c r="Q25" i="4"/>
  <c r="Q46" i="4" s="1"/>
  <c r="F25" i="4"/>
  <c r="F46" i="4" s="1"/>
  <c r="P50" i="3" l="1"/>
  <c r="L50" i="3"/>
  <c r="O50" i="3"/>
  <c r="K50" i="3"/>
  <c r="H50" i="3"/>
  <c r="N50" i="3"/>
  <c r="J50" i="3"/>
  <c r="G50" i="3"/>
  <c r="Q50" i="3"/>
  <c r="M50" i="3"/>
  <c r="I50" i="3"/>
</calcChain>
</file>

<file path=xl/sharedStrings.xml><?xml version="1.0" encoding="utf-8"?>
<sst xmlns="http://schemas.openxmlformats.org/spreadsheetml/2006/main" count="423" uniqueCount="145">
  <si>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</si>
  <si>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</si>
  <si>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</si>
  <si>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</si>
  <si>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</si>
  <si>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</si>
  <si>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</si>
  <si>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</si>
  <si>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</si>
  <si>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</si>
  <si>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</si>
  <si>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</si>
  <si>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</si>
  <si>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</si>
  <si>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</si>
  <si>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</si>
  <si>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</si>
  <si>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</si>
  <si>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</si>
  <si>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</si>
  <si>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</si>
  <si>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</si>
  <si>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</si>
  <si>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</si>
  <si>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</si>
  <si>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</si>
  <si>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Кисло-молочная продукция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</si>
  <si>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</si>
  <si>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</si>
  <si>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</si>
  <si>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</si>
  <si>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</si>
  <si>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</si>
  <si>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</si>
  <si>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</si>
  <si>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</si>
  <si>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</si>
  <si>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</si>
  <si>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</si>
  <si>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</si>
  <si>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</si>
  <si>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</si>
  <si>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>Биточки   или котлеты рыбные в сметанном соусе 90/30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</si>
  <si>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</si>
  <si>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</si>
  <si>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</si>
  <si>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</si>
  <si>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</si>
  <si>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</si>
  <si>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</si>
  <si>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</si>
  <si>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</si>
  <si>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</si>
  <si>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</si>
  <si>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</si>
  <si>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</si>
  <si>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</si>
  <si>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</si>
  <si>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</si>
  <si>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</si>
  <si>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Неделя: Вторая                                                                       День: Суббота                                                                   Вариант № 12</t>
  </si>
  <si>
    <t>Зеленый горошек консервированный</t>
  </si>
  <si>
    <t>Суп картофельный с крупой и сайрой, 200/30</t>
  </si>
  <si>
    <t>Фрикадельки мясные  в соусе 90\30</t>
  </si>
  <si>
    <t>Чай с сахаром, лимоном, 200/10</t>
  </si>
  <si>
    <t>Омлет натуральный, масло сливочное,180/10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</si>
  <si>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</si>
  <si>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</si>
  <si>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</si>
  <si>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</si>
  <si>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</si>
  <si>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</si>
  <si>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</si>
  <si>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</si>
  <si>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расчетная стоимость                                                                           121,32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</si>
  <si>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</si>
  <si>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</si>
  <si>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</si>
  <si>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</si>
  <si>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Кисло- молочный продукт</t>
  </si>
  <si>
    <t xml:space="preserve">Огурец соленый </t>
  </si>
  <si>
    <t>Биточки   или котлеты рыбные в сметанном соусе 100/30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</si>
  <si>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</si>
  <si>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</si>
  <si>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Итого расчетная стоимость                                                                     132,34</t>
  </si>
  <si>
    <t>Каша молочная с крупой пшенной, масло сливочное, 250/5</t>
  </si>
  <si>
    <t>Каша молочная с крупой пшенной, масло сливочное, 250/10</t>
  </si>
  <si>
    <t>Суп картофельный с макаронными изделиями, птицей, 250/15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</si>
  <si>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</si>
  <si>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</si>
  <si>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</si>
  <si>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из овощей, мясом, 250/10</t>
  </si>
  <si>
    <t>Жаркое по-домашнему, 150/50</t>
  </si>
  <si>
    <t>Итого расчетная стоимость                                                                          120</t>
  </si>
  <si>
    <t>Суп из овощей, мясом, 250/5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</si>
  <si>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</si>
  <si>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</si>
  <si>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</si>
  <si>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>Борщ с капустой и картофелем, сметаной, 250/10</t>
  </si>
  <si>
    <t>Пюре картофельное, масло сливочное, 180/5</t>
  </si>
  <si>
    <t>Запеканка творожная с морковью с молочным соусом, 180/70</t>
  </si>
  <si>
    <t>Суп картофельный с крупой и  сайрой, 250/30</t>
  </si>
  <si>
    <t>Фрикадельки мясные  в соусе, 100\30</t>
  </si>
  <si>
    <t>Омлет натуральный, масло сливочное, 210/10</t>
  </si>
  <si>
    <t>Рассольник  ленинградский, мясо, 250/10</t>
  </si>
  <si>
    <t>Рассольник  ленинградский, мясо, 250/5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</si>
  <si>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</si>
  <si>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</si>
  <si>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Картофель отварной,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</si>
  <si>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</si>
  <si>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</si>
  <si>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</si>
  <si>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</si>
  <si>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</si>
  <si>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</si>
  <si>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</si>
  <si>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Итого расчетная стоимость                                                                        74,38</t>
  </si>
  <si>
    <t>Макаронные изделия отварные, масло сливочное150\5</t>
  </si>
  <si>
    <t>Макаронные изделия отварные, масло сливочное180\5</t>
  </si>
  <si>
    <t>Сок фруктовый(розлив)</t>
  </si>
  <si>
    <t>Итого расчетная стоимость                                                                                    81,03</t>
  </si>
  <si>
    <t>Итого расчетная стоимость                                                                       83,71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</si>
  <si>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</si>
  <si>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Итого расчетная стоимость                                                    120</t>
  </si>
  <si>
    <t>Итого расчетная стоимость                                          77,79</t>
  </si>
  <si>
    <t>Итого расчетная стоимость                                                                                                      150,07</t>
  </si>
  <si>
    <t>Итого расчетная стоимость                                                                                                       75,05</t>
  </si>
  <si>
    <t>Пирожное "Бисквитное"</t>
  </si>
  <si>
    <t>Птица запеченная соус сметанный ,</t>
  </si>
  <si>
    <t>Каша рассыпчатая (гречневая)</t>
  </si>
  <si>
    <t>Каша рассыпчатая(гречневая)</t>
  </si>
  <si>
    <t xml:space="preserve">Плов из  птицы, </t>
  </si>
  <si>
    <t>Макаронные изделия отварные с сыром, масло сливочное, 250/5</t>
  </si>
  <si>
    <t>Итого расчетная стоимость                                                                                      120,</t>
  </si>
  <si>
    <t>Запеканка творожная с морковью с молочным соусом, 230/50</t>
  </si>
  <si>
    <t>Фрукты свежие (яблоко), 1 шт</t>
  </si>
  <si>
    <t>Сок фруктовый (розлив)</t>
  </si>
  <si>
    <t>Фрукты свежие (банан), 1 шт.</t>
  </si>
  <si>
    <t>МЕНЮ НА 15.11.2021</t>
  </si>
  <si>
    <t>МЕНЮ НА 16.11.2021</t>
  </si>
  <si>
    <t>МЕНЮ НА 17.11.2021</t>
  </si>
  <si>
    <t>МЕНЮ НА 18.11.2021</t>
  </si>
  <si>
    <t>МЕНЮ НА 19.11.2021</t>
  </si>
  <si>
    <t>МЕНЮ НА 20.11.2021</t>
  </si>
  <si>
    <t>Итого расчетная стоимость                                                                            77,28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</si>
</sst>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9" fillId="0" borderId="1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Border="1"/>
    <xf numFmtId="2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4"/>
  <sheetViews>
    <sheetView tabSelected="1" workbookViewId="0">
      <selection activeCell="A13" sqref="A13:Q13"/>
    </sheetView>
  </sheetViews>
  <sheetFormatPr defaultColWidth="9.140625" defaultRowHeight="15" x14ac:dyDescent="0.25"/>
  <cols>
    <col min="1" max="1" width="7.5703125" style="41" customWidth="1"/>
    <col min="2" max="2" width="25.42578125" style="42" customWidth="1"/>
    <col min="3" max="4" width="7.85546875" style="43" customWidth="1"/>
    <col min="5" max="5" width="7.7109375" style="43" customWidth="1"/>
    <col min="6" max="7" width="5.5703125" style="14" customWidth="1"/>
    <col min="8" max="8" width="5.85546875" style="14" customWidth="1"/>
    <col min="9" max="9" width="6.28515625" style="14" customWidth="1"/>
    <col min="10" max="10" width="5.7109375" style="14" customWidth="1"/>
    <col min="11" max="11" width="5.5703125" style="14" customWidth="1"/>
    <col min="12" max="12" width="5.140625" style="14" customWidth="1"/>
    <col min="13" max="13" width="5.85546875" style="14" customWidth="1"/>
    <col min="14" max="14" width="5.42578125" style="14" customWidth="1"/>
    <col min="15" max="15" width="4.85546875" style="14" customWidth="1"/>
    <col min="16" max="16" width="5" style="14" customWidth="1"/>
    <col min="17" max="17" width="5.140625" style="14" customWidth="1"/>
    <col min="18" max="16384" width="9.140625" style="1"/>
  </cols>
  <sheetData>
    <row r="1" spans="1:20" s="6" customFormat="1" ht="61.5" customHeight="1" x14ac:dyDescent="0.25">
      <c r="A1" s="113" t="s">
        <v>138</v>
      </c>
      <c r="B1" s="113"/>
      <c r="C1" s="104" t="s">
        <v>110</v>
      </c>
      <c r="D1" s="104"/>
      <c r="E1" s="104"/>
      <c r="F1" s="104"/>
      <c r="G1" s="104"/>
      <c r="H1" s="104"/>
      <c r="I1" s="104" t="s">
        <v>90</v>
      </c>
      <c r="J1" s="104"/>
      <c r="K1" s="104"/>
      <c r="L1" s="104"/>
      <c r="M1" s="104"/>
      <c r="N1" s="104"/>
      <c r="O1" s="104"/>
      <c r="P1" s="104"/>
      <c r="Q1" s="104"/>
    </row>
    <row r="2" spans="1:20" s="44" customFormat="1" ht="12.75" x14ac:dyDescent="0.25">
      <c r="A2" s="123" t="s">
        <v>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20" ht="11.25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20" s="14" customFormat="1" ht="11.25" x14ac:dyDescent="0.25">
      <c r="A4" s="119" t="s">
        <v>0</v>
      </c>
      <c r="B4" s="124" t="s">
        <v>1</v>
      </c>
      <c r="C4" s="120" t="s">
        <v>2</v>
      </c>
      <c r="D4" s="114" t="s">
        <v>68</v>
      </c>
      <c r="E4" s="120" t="s">
        <v>7</v>
      </c>
      <c r="F4" s="119" t="s">
        <v>3</v>
      </c>
      <c r="G4" s="119"/>
      <c r="H4" s="119"/>
      <c r="I4" s="119" t="s">
        <v>8</v>
      </c>
      <c r="J4" s="119"/>
      <c r="K4" s="119"/>
      <c r="L4" s="119"/>
      <c r="M4" s="119" t="s">
        <v>9</v>
      </c>
      <c r="N4" s="119"/>
      <c r="O4" s="119"/>
      <c r="P4" s="119"/>
      <c r="Q4" s="119"/>
    </row>
    <row r="5" spans="1:20" s="14" customFormat="1" ht="28.5" customHeight="1" x14ac:dyDescent="0.25">
      <c r="A5" s="119"/>
      <c r="B5" s="124"/>
      <c r="C5" s="120"/>
      <c r="D5" s="115"/>
      <c r="E5" s="120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20" s="4" customFormat="1" ht="11.25" x14ac:dyDescent="0.25">
      <c r="A6" s="110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20" s="3" customFormat="1" ht="45" x14ac:dyDescent="0.25">
      <c r="A7" s="105"/>
      <c r="B7" s="32" t="s">
        <v>85</v>
      </c>
      <c r="C7" s="33">
        <v>255</v>
      </c>
      <c r="D7" s="81">
        <v>26.86</v>
      </c>
      <c r="E7" s="33">
        <v>186.84</v>
      </c>
      <c r="F7" s="30">
        <v>6.52</v>
      </c>
      <c r="G7" s="30">
        <v>4.78</v>
      </c>
      <c r="H7" s="30">
        <v>37.020000000000003</v>
      </c>
      <c r="I7" s="30">
        <v>180.43</v>
      </c>
      <c r="J7" s="30">
        <v>0.85</v>
      </c>
      <c r="K7" s="30">
        <v>11.87</v>
      </c>
      <c r="L7" s="30">
        <v>19.7</v>
      </c>
      <c r="M7" s="30">
        <v>0.19</v>
      </c>
      <c r="N7" s="30">
        <v>0.27</v>
      </c>
      <c r="O7" s="30">
        <v>35</v>
      </c>
      <c r="P7" s="30">
        <v>8.5299999999999994</v>
      </c>
      <c r="Q7" s="30">
        <v>0.3</v>
      </c>
    </row>
    <row r="8" spans="1:20" s="2" customFormat="1" x14ac:dyDescent="0.2">
      <c r="A8" s="106"/>
      <c r="B8" s="32" t="s">
        <v>55</v>
      </c>
      <c r="C8" s="33">
        <v>10</v>
      </c>
      <c r="D8" s="81">
        <v>5.67</v>
      </c>
      <c r="E8" s="33">
        <v>65.72</v>
      </c>
      <c r="F8" s="30">
        <v>0.1</v>
      </c>
      <c r="G8" s="30">
        <v>7.2</v>
      </c>
      <c r="H8" s="30">
        <v>0.13</v>
      </c>
      <c r="I8" s="30">
        <v>2.4</v>
      </c>
      <c r="J8" s="30">
        <v>0</v>
      </c>
      <c r="K8" s="30">
        <v>0</v>
      </c>
      <c r="L8" s="30">
        <v>3</v>
      </c>
      <c r="M8" s="30">
        <v>0</v>
      </c>
      <c r="N8" s="30">
        <v>0</v>
      </c>
      <c r="O8" s="30">
        <v>40</v>
      </c>
      <c r="P8" s="30">
        <v>5</v>
      </c>
      <c r="Q8" s="30">
        <v>0.1</v>
      </c>
    </row>
    <row r="9" spans="1:20" s="3" customFormat="1" x14ac:dyDescent="0.25">
      <c r="A9" s="106"/>
      <c r="B9" s="32" t="s">
        <v>34</v>
      </c>
      <c r="C9" s="33">
        <v>40</v>
      </c>
      <c r="D9" s="81">
        <v>13.14</v>
      </c>
      <c r="E9" s="33">
        <v>62.84</v>
      </c>
      <c r="F9" s="30">
        <v>5.08</v>
      </c>
      <c r="G9" s="30">
        <v>4.5999999999999996</v>
      </c>
      <c r="H9" s="30">
        <v>0.28000000000000003</v>
      </c>
      <c r="I9" s="30">
        <v>22</v>
      </c>
      <c r="J9" s="30">
        <v>1</v>
      </c>
      <c r="K9" s="30">
        <v>4.8</v>
      </c>
      <c r="L9" s="30">
        <v>76.8</v>
      </c>
      <c r="M9" s="30">
        <v>0.03</v>
      </c>
      <c r="N9" s="30">
        <v>0.02</v>
      </c>
      <c r="O9" s="30">
        <v>100</v>
      </c>
      <c r="P9" s="30">
        <v>0</v>
      </c>
      <c r="Q9" s="30">
        <v>0.24</v>
      </c>
    </row>
    <row r="10" spans="1:20" s="3" customFormat="1" ht="30" x14ac:dyDescent="0.25">
      <c r="A10" s="106"/>
      <c r="B10" s="32" t="s">
        <v>39</v>
      </c>
      <c r="C10" s="33">
        <v>200</v>
      </c>
      <c r="D10" s="81">
        <v>18.670000000000002</v>
      </c>
      <c r="E10" s="33">
        <v>155.19999999999999</v>
      </c>
      <c r="F10" s="30">
        <v>3.6</v>
      </c>
      <c r="G10" s="30">
        <v>2.67</v>
      </c>
      <c r="H10" s="30">
        <v>28.27</v>
      </c>
      <c r="I10" s="30">
        <v>58.67</v>
      </c>
      <c r="J10" s="30">
        <v>0.6</v>
      </c>
      <c r="K10" s="30">
        <v>29.33</v>
      </c>
      <c r="L10" s="30">
        <v>132</v>
      </c>
      <c r="M10" s="30">
        <v>0.03</v>
      </c>
      <c r="N10" s="30">
        <v>0.02</v>
      </c>
      <c r="O10" s="30">
        <v>0</v>
      </c>
      <c r="P10" s="30">
        <v>1.47</v>
      </c>
      <c r="Q10" s="30">
        <v>0</v>
      </c>
    </row>
    <row r="11" spans="1:20" s="3" customFormat="1" ht="30" x14ac:dyDescent="0.25">
      <c r="A11" s="107"/>
      <c r="B11" s="32" t="s">
        <v>19</v>
      </c>
      <c r="C11" s="33">
        <v>50</v>
      </c>
      <c r="D11" s="81">
        <v>5.66</v>
      </c>
      <c r="E11" s="33">
        <v>116.9</v>
      </c>
      <c r="F11" s="30">
        <v>3.95</v>
      </c>
      <c r="G11" s="30">
        <v>0.5</v>
      </c>
      <c r="H11" s="30">
        <v>18.05</v>
      </c>
      <c r="I11" s="30">
        <v>11.5</v>
      </c>
      <c r="J11" s="30">
        <v>0.55000000000000004</v>
      </c>
      <c r="K11" s="30">
        <v>16.5</v>
      </c>
      <c r="L11" s="30">
        <v>43.5</v>
      </c>
      <c r="M11" s="30">
        <v>0.05</v>
      </c>
      <c r="N11" s="30">
        <v>0.04</v>
      </c>
      <c r="O11" s="30">
        <v>0</v>
      </c>
      <c r="P11" s="30">
        <v>0</v>
      </c>
      <c r="Q11" s="30">
        <v>0.65</v>
      </c>
    </row>
    <row r="12" spans="1:20" s="4" customFormat="1" ht="15" customHeight="1" x14ac:dyDescent="0.25">
      <c r="A12" s="108" t="s">
        <v>20</v>
      </c>
      <c r="B12" s="109"/>
      <c r="C12" s="33">
        <f>C11+C10+C9+C8+C7</f>
        <v>555</v>
      </c>
      <c r="D12" s="81">
        <f>D11+D10+D9+D8+D7</f>
        <v>70</v>
      </c>
      <c r="E12" s="33">
        <f t="shared" ref="E12:Q12" si="0">E11+E10+E9+E8+E7</f>
        <v>587.50000000000011</v>
      </c>
      <c r="F12" s="30">
        <f t="shared" si="0"/>
        <v>19.25</v>
      </c>
      <c r="G12" s="30">
        <f t="shared" si="0"/>
        <v>19.75</v>
      </c>
      <c r="H12" s="30">
        <f t="shared" si="0"/>
        <v>83.75</v>
      </c>
      <c r="I12" s="30">
        <f t="shared" si="0"/>
        <v>275</v>
      </c>
      <c r="J12" s="30">
        <f t="shared" si="0"/>
        <v>3</v>
      </c>
      <c r="K12" s="30">
        <f t="shared" si="0"/>
        <v>62.499999999999993</v>
      </c>
      <c r="L12" s="30">
        <f t="shared" si="0"/>
        <v>275</v>
      </c>
      <c r="M12" s="30">
        <f t="shared" si="0"/>
        <v>0.3</v>
      </c>
      <c r="N12" s="30">
        <f t="shared" si="0"/>
        <v>0.35000000000000003</v>
      </c>
      <c r="O12" s="30">
        <f t="shared" si="0"/>
        <v>175</v>
      </c>
      <c r="P12" s="30">
        <f t="shared" si="0"/>
        <v>15</v>
      </c>
      <c r="Q12" s="30">
        <f t="shared" si="0"/>
        <v>1.29</v>
      </c>
      <c r="T12" s="103"/>
    </row>
    <row r="13" spans="1:20" s="4" customFormat="1" ht="11.25" x14ac:dyDescent="0.25">
      <c r="A13" s="110" t="s">
        <v>71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2"/>
    </row>
    <row r="14" spans="1:20" s="3" customFormat="1" ht="45" x14ac:dyDescent="0.25">
      <c r="A14" s="105"/>
      <c r="B14" s="32" t="s">
        <v>86</v>
      </c>
      <c r="C14" s="33">
        <v>260</v>
      </c>
      <c r="D14" s="81">
        <v>29.17</v>
      </c>
      <c r="E14" s="33">
        <v>174.19</v>
      </c>
      <c r="F14" s="30">
        <v>7.08</v>
      </c>
      <c r="G14" s="30">
        <v>4.9000000000000004</v>
      </c>
      <c r="H14" s="30">
        <v>41</v>
      </c>
      <c r="I14" s="30">
        <v>203.83</v>
      </c>
      <c r="J14" s="30">
        <v>1.01</v>
      </c>
      <c r="K14" s="30">
        <v>12.33</v>
      </c>
      <c r="L14" s="30">
        <v>26.3</v>
      </c>
      <c r="M14" s="30">
        <v>0.2</v>
      </c>
      <c r="N14" s="30">
        <v>0.31</v>
      </c>
      <c r="O14" s="30">
        <v>75.900000000000006</v>
      </c>
      <c r="P14" s="30">
        <v>13.78</v>
      </c>
      <c r="Q14" s="30">
        <v>0.3</v>
      </c>
    </row>
    <row r="15" spans="1:20" s="3" customFormat="1" x14ac:dyDescent="0.25">
      <c r="A15" s="106"/>
      <c r="B15" s="32" t="s">
        <v>55</v>
      </c>
      <c r="C15" s="33">
        <v>15</v>
      </c>
      <c r="D15" s="81">
        <v>8.51</v>
      </c>
      <c r="E15" s="33">
        <v>94.67</v>
      </c>
      <c r="F15" s="30">
        <v>1.21</v>
      </c>
      <c r="G15" s="30">
        <v>8.67</v>
      </c>
      <c r="H15" s="30">
        <v>0.53</v>
      </c>
      <c r="I15" s="30">
        <v>3</v>
      </c>
      <c r="J15" s="30">
        <v>0</v>
      </c>
      <c r="K15" s="30">
        <v>0</v>
      </c>
      <c r="L15" s="30">
        <v>4</v>
      </c>
      <c r="M15" s="30">
        <v>0</v>
      </c>
      <c r="N15" s="30">
        <v>0</v>
      </c>
      <c r="O15" s="30">
        <v>79.099999999999994</v>
      </c>
      <c r="P15" s="30">
        <v>2.25</v>
      </c>
      <c r="Q15" s="30">
        <v>0.1</v>
      </c>
    </row>
    <row r="16" spans="1:20" s="3" customFormat="1" x14ac:dyDescent="0.25">
      <c r="A16" s="106"/>
      <c r="B16" s="32" t="s">
        <v>34</v>
      </c>
      <c r="C16" s="33">
        <v>40</v>
      </c>
      <c r="D16" s="81">
        <v>13.14</v>
      </c>
      <c r="E16" s="33">
        <v>62.84</v>
      </c>
      <c r="F16" s="30">
        <v>5.08</v>
      </c>
      <c r="G16" s="30">
        <v>4.5999999999999996</v>
      </c>
      <c r="H16" s="30">
        <v>0.28000000000000003</v>
      </c>
      <c r="I16" s="30">
        <v>22</v>
      </c>
      <c r="J16" s="30">
        <v>1</v>
      </c>
      <c r="K16" s="30">
        <v>4.8</v>
      </c>
      <c r="L16" s="30">
        <v>76.8</v>
      </c>
      <c r="M16" s="30">
        <v>0.03</v>
      </c>
      <c r="N16" s="30">
        <v>0.02</v>
      </c>
      <c r="O16" s="30">
        <v>100</v>
      </c>
      <c r="P16" s="30">
        <v>0</v>
      </c>
      <c r="Q16" s="30">
        <v>0.24</v>
      </c>
    </row>
    <row r="17" spans="1:17" s="3" customFormat="1" ht="30" x14ac:dyDescent="0.25">
      <c r="A17" s="106"/>
      <c r="B17" s="32" t="s">
        <v>39</v>
      </c>
      <c r="C17" s="33">
        <v>200</v>
      </c>
      <c r="D17" s="81">
        <v>18.670000000000002</v>
      </c>
      <c r="E17" s="33">
        <v>155.19999999999999</v>
      </c>
      <c r="F17" s="30">
        <v>3.6</v>
      </c>
      <c r="G17" s="30">
        <v>2.67</v>
      </c>
      <c r="H17" s="30">
        <v>28.27</v>
      </c>
      <c r="I17" s="30">
        <v>58.67</v>
      </c>
      <c r="J17" s="30">
        <v>0.6</v>
      </c>
      <c r="K17" s="30">
        <v>29.33</v>
      </c>
      <c r="L17" s="30">
        <v>132</v>
      </c>
      <c r="M17" s="30">
        <v>0.03</v>
      </c>
      <c r="N17" s="30">
        <v>0.02</v>
      </c>
      <c r="O17" s="30">
        <v>0</v>
      </c>
      <c r="P17" s="30">
        <v>1.47</v>
      </c>
      <c r="Q17" s="30">
        <v>0</v>
      </c>
    </row>
    <row r="18" spans="1:17" s="3" customFormat="1" ht="30" x14ac:dyDescent="0.25">
      <c r="A18" s="107"/>
      <c r="B18" s="32" t="s">
        <v>19</v>
      </c>
      <c r="C18" s="33">
        <v>70</v>
      </c>
      <c r="D18" s="81">
        <v>7.79</v>
      </c>
      <c r="E18" s="33">
        <v>193.1</v>
      </c>
      <c r="F18" s="30">
        <v>5.53</v>
      </c>
      <c r="G18" s="30">
        <v>2.16</v>
      </c>
      <c r="H18" s="30">
        <v>25.67</v>
      </c>
      <c r="I18" s="30">
        <v>12.5</v>
      </c>
      <c r="J18" s="30">
        <v>1.89</v>
      </c>
      <c r="K18" s="30">
        <v>28.54</v>
      </c>
      <c r="L18" s="30">
        <v>60.9</v>
      </c>
      <c r="M18" s="30">
        <v>0.09</v>
      </c>
      <c r="N18" s="30">
        <v>0.05</v>
      </c>
      <c r="O18" s="30">
        <v>0</v>
      </c>
      <c r="P18" s="30">
        <v>0</v>
      </c>
      <c r="Q18" s="30">
        <v>0.91</v>
      </c>
    </row>
    <row r="19" spans="1:17" s="11" customFormat="1" ht="11.25" x14ac:dyDescent="0.25">
      <c r="A19" s="116" t="s">
        <v>144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8"/>
    </row>
    <row r="20" spans="1:17" s="4" customFormat="1" ht="15" customHeight="1" x14ac:dyDescent="0.25">
      <c r="A20" s="108" t="s">
        <v>20</v>
      </c>
      <c r="B20" s="109"/>
      <c r="C20" s="33">
        <f>C18+C17+C16+C15+C14</f>
        <v>585</v>
      </c>
      <c r="D20" s="81">
        <v>70</v>
      </c>
      <c r="E20" s="33">
        <f t="shared" ref="E20:Q20" si="1">E18+E17+E16+E15+E14</f>
        <v>680</v>
      </c>
      <c r="F20" s="30">
        <f t="shared" si="1"/>
        <v>22.5</v>
      </c>
      <c r="G20" s="30">
        <f t="shared" si="1"/>
        <v>23</v>
      </c>
      <c r="H20" s="30">
        <f t="shared" si="1"/>
        <v>95.75</v>
      </c>
      <c r="I20" s="30">
        <f t="shared" si="1"/>
        <v>300</v>
      </c>
      <c r="J20" s="30">
        <f t="shared" si="1"/>
        <v>4.5</v>
      </c>
      <c r="K20" s="30">
        <f t="shared" si="1"/>
        <v>75</v>
      </c>
      <c r="L20" s="30">
        <f t="shared" si="1"/>
        <v>300</v>
      </c>
      <c r="M20" s="30">
        <f t="shared" si="1"/>
        <v>0.35</v>
      </c>
      <c r="N20" s="30">
        <f t="shared" si="1"/>
        <v>0.4</v>
      </c>
      <c r="O20" s="30">
        <f t="shared" si="1"/>
        <v>255</v>
      </c>
      <c r="P20" s="30">
        <f t="shared" si="1"/>
        <v>17.5</v>
      </c>
      <c r="Q20" s="30">
        <f t="shared" si="1"/>
        <v>1.55</v>
      </c>
    </row>
    <row r="21" spans="1:17" s="4" customFormat="1" ht="11.25" x14ac:dyDescent="0.25">
      <c r="A21" s="110" t="s">
        <v>67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</row>
    <row r="22" spans="1:17" s="3" customFormat="1" x14ac:dyDescent="0.25">
      <c r="A22" s="105"/>
      <c r="B22" s="32" t="s">
        <v>38</v>
      </c>
      <c r="C22" s="33">
        <v>60</v>
      </c>
      <c r="D22" s="33">
        <v>18.53</v>
      </c>
      <c r="E22" s="33">
        <v>6</v>
      </c>
      <c r="F22" s="30">
        <v>0.6</v>
      </c>
      <c r="G22" s="30">
        <v>0.06</v>
      </c>
      <c r="H22" s="30">
        <v>0.9</v>
      </c>
      <c r="I22" s="30">
        <v>12</v>
      </c>
      <c r="J22" s="30">
        <v>0</v>
      </c>
      <c r="K22" s="30">
        <v>7.7</v>
      </c>
      <c r="L22" s="30">
        <v>13</v>
      </c>
      <c r="M22" s="30">
        <v>0.06</v>
      </c>
      <c r="N22" s="30">
        <v>0.06</v>
      </c>
      <c r="O22" s="30">
        <v>20</v>
      </c>
      <c r="P22" s="30">
        <v>1.8</v>
      </c>
      <c r="Q22" s="30">
        <v>2.7</v>
      </c>
    </row>
    <row r="23" spans="1:17" s="3" customFormat="1" ht="60" x14ac:dyDescent="0.25">
      <c r="A23" s="106"/>
      <c r="B23" s="32" t="s">
        <v>87</v>
      </c>
      <c r="C23" s="33">
        <v>265</v>
      </c>
      <c r="D23" s="33">
        <v>24.44</v>
      </c>
      <c r="E23" s="33">
        <v>180.24</v>
      </c>
      <c r="F23" s="30">
        <v>7.3</v>
      </c>
      <c r="G23" s="30">
        <v>6.3</v>
      </c>
      <c r="H23" s="30">
        <v>26.46</v>
      </c>
      <c r="I23" s="30">
        <v>97.3</v>
      </c>
      <c r="J23" s="30">
        <v>0.2</v>
      </c>
      <c r="K23" s="30">
        <v>14.9</v>
      </c>
      <c r="L23" s="30">
        <v>146.9</v>
      </c>
      <c r="M23" s="30">
        <v>0.1</v>
      </c>
      <c r="N23" s="30">
        <v>0.19</v>
      </c>
      <c r="O23" s="30">
        <v>83</v>
      </c>
      <c r="P23" s="30">
        <v>0.5</v>
      </c>
      <c r="Q23" s="30">
        <v>0.3</v>
      </c>
    </row>
    <row r="24" spans="1:17" s="3" customFormat="1" ht="30" x14ac:dyDescent="0.25">
      <c r="A24" s="106"/>
      <c r="B24" s="32" t="s">
        <v>36</v>
      </c>
      <c r="C24" s="33">
        <v>100</v>
      </c>
      <c r="D24" s="33">
        <v>47.85</v>
      </c>
      <c r="E24" s="33">
        <v>234.7</v>
      </c>
      <c r="F24" s="30">
        <v>11.84</v>
      </c>
      <c r="G24" s="30">
        <v>16.57</v>
      </c>
      <c r="H24" s="30">
        <v>36.9</v>
      </c>
      <c r="I24" s="30">
        <v>191.33</v>
      </c>
      <c r="J24" s="30">
        <v>1.8</v>
      </c>
      <c r="K24" s="30">
        <v>15.65</v>
      </c>
      <c r="L24" s="30">
        <v>84.87</v>
      </c>
      <c r="M24" s="30">
        <v>0.1</v>
      </c>
      <c r="N24" s="30">
        <v>0.02</v>
      </c>
      <c r="O24" s="30">
        <v>122</v>
      </c>
      <c r="P24" s="30">
        <v>0.1</v>
      </c>
      <c r="Q24" s="30">
        <v>0.33</v>
      </c>
    </row>
    <row r="25" spans="1:17" s="3" customFormat="1" ht="30" x14ac:dyDescent="0.25">
      <c r="A25" s="106"/>
      <c r="B25" s="32" t="s">
        <v>130</v>
      </c>
      <c r="C25" s="33">
        <v>160</v>
      </c>
      <c r="D25" s="33">
        <v>17.29</v>
      </c>
      <c r="E25" s="33">
        <v>171</v>
      </c>
      <c r="F25" s="30">
        <v>3.25</v>
      </c>
      <c r="G25" s="30">
        <v>4.1399999999999997</v>
      </c>
      <c r="H25" s="30">
        <v>6.01</v>
      </c>
      <c r="I25" s="30">
        <v>40.57</v>
      </c>
      <c r="J25" s="30">
        <v>0.55000000000000004</v>
      </c>
      <c r="K25" s="30">
        <v>17.649999999999999</v>
      </c>
      <c r="L25" s="30">
        <v>69.13</v>
      </c>
      <c r="M25" s="30">
        <v>7.0000000000000007E-2</v>
      </c>
      <c r="N25" s="30">
        <v>0.09</v>
      </c>
      <c r="O25" s="30">
        <v>20</v>
      </c>
      <c r="P25" s="30">
        <v>0.9</v>
      </c>
      <c r="Q25" s="30">
        <v>1.6</v>
      </c>
    </row>
    <row r="26" spans="1:17" s="3" customFormat="1" ht="30" x14ac:dyDescent="0.25">
      <c r="A26" s="106"/>
      <c r="B26" s="32" t="s">
        <v>24</v>
      </c>
      <c r="C26" s="33">
        <v>200</v>
      </c>
      <c r="D26" s="33">
        <v>6.94</v>
      </c>
      <c r="E26" s="33">
        <v>114.8</v>
      </c>
      <c r="F26" s="30">
        <v>0.7</v>
      </c>
      <c r="G26" s="30">
        <v>0.05</v>
      </c>
      <c r="H26" s="30">
        <v>27.6</v>
      </c>
      <c r="I26" s="30">
        <v>32.299999999999997</v>
      </c>
      <c r="J26" s="30">
        <v>0.5</v>
      </c>
      <c r="K26" s="30">
        <v>17.5</v>
      </c>
      <c r="L26" s="30">
        <v>21.9</v>
      </c>
      <c r="M26" s="30">
        <v>0.01</v>
      </c>
      <c r="N26" s="30">
        <v>0.03</v>
      </c>
      <c r="O26" s="30">
        <v>0</v>
      </c>
      <c r="P26" s="30">
        <v>17.7</v>
      </c>
      <c r="Q26" s="30">
        <v>0</v>
      </c>
    </row>
    <row r="27" spans="1:17" s="3" customFormat="1" ht="30" x14ac:dyDescent="0.25">
      <c r="A27" s="106"/>
      <c r="B27" s="32" t="s">
        <v>19</v>
      </c>
      <c r="C27" s="33">
        <v>20</v>
      </c>
      <c r="D27" s="33">
        <v>1.98</v>
      </c>
      <c r="E27" s="33">
        <v>46.76</v>
      </c>
      <c r="F27" s="30">
        <v>1.58</v>
      </c>
      <c r="G27" s="30">
        <v>0.2</v>
      </c>
      <c r="H27" s="30">
        <v>9.66</v>
      </c>
      <c r="I27" s="30">
        <v>4.5999999999999996</v>
      </c>
      <c r="J27" s="30">
        <v>0.22</v>
      </c>
      <c r="K27" s="30">
        <v>6.6</v>
      </c>
      <c r="L27" s="30">
        <v>17.399999999999999</v>
      </c>
      <c r="M27" s="30">
        <v>0.04</v>
      </c>
      <c r="N27" s="30">
        <v>0.05</v>
      </c>
      <c r="O27" s="30">
        <v>0</v>
      </c>
      <c r="P27" s="30">
        <v>0</v>
      </c>
      <c r="Q27" s="30">
        <v>0.26</v>
      </c>
    </row>
    <row r="28" spans="1:17" s="3" customFormat="1" x14ac:dyDescent="0.25">
      <c r="A28" s="107"/>
      <c r="B28" s="32" t="s">
        <v>21</v>
      </c>
      <c r="C28" s="33">
        <v>30</v>
      </c>
      <c r="D28" s="33">
        <v>2.97</v>
      </c>
      <c r="E28" s="33">
        <v>69</v>
      </c>
      <c r="F28" s="30">
        <v>1.68</v>
      </c>
      <c r="G28" s="30">
        <v>0.33</v>
      </c>
      <c r="H28" s="30">
        <v>9.7200000000000006</v>
      </c>
      <c r="I28" s="30">
        <v>6.9</v>
      </c>
      <c r="J28" s="30">
        <v>0.93</v>
      </c>
      <c r="K28" s="30">
        <v>7.5</v>
      </c>
      <c r="L28" s="30">
        <v>31.8</v>
      </c>
      <c r="M28" s="30">
        <v>0.04</v>
      </c>
      <c r="N28" s="30">
        <v>0.05</v>
      </c>
      <c r="O28" s="30">
        <v>0</v>
      </c>
      <c r="P28" s="30">
        <v>0</v>
      </c>
      <c r="Q28" s="30">
        <v>0.27</v>
      </c>
    </row>
    <row r="29" spans="1:17" s="4" customFormat="1" ht="15" customHeight="1" x14ac:dyDescent="0.25">
      <c r="A29" s="108" t="s">
        <v>22</v>
      </c>
      <c r="B29" s="109"/>
      <c r="C29" s="33">
        <f>C28+C27+C26+C25+C24+C23+C22</f>
        <v>835</v>
      </c>
      <c r="D29" s="33">
        <f t="shared" ref="D29:Q29" si="2">D28+D27+D26+D25+D24+D23+D22</f>
        <v>120</v>
      </c>
      <c r="E29" s="33">
        <f t="shared" si="2"/>
        <v>822.5</v>
      </c>
      <c r="F29" s="30">
        <f t="shared" si="2"/>
        <v>26.950000000000003</v>
      </c>
      <c r="G29" s="30">
        <f t="shared" si="2"/>
        <v>27.65</v>
      </c>
      <c r="H29" s="30">
        <f t="shared" si="2"/>
        <v>117.25</v>
      </c>
      <c r="I29" s="30">
        <f t="shared" si="2"/>
        <v>385.00000000000006</v>
      </c>
      <c r="J29" s="30">
        <f t="shared" si="2"/>
        <v>4.2</v>
      </c>
      <c r="K29" s="30">
        <f t="shared" si="2"/>
        <v>87.500000000000014</v>
      </c>
      <c r="L29" s="30">
        <f t="shared" si="2"/>
        <v>385</v>
      </c>
      <c r="M29" s="30">
        <f t="shared" si="2"/>
        <v>0.42</v>
      </c>
      <c r="N29" s="30">
        <f t="shared" si="2"/>
        <v>0.49</v>
      </c>
      <c r="O29" s="30">
        <f t="shared" si="2"/>
        <v>245</v>
      </c>
      <c r="P29" s="30">
        <f t="shared" si="2"/>
        <v>21</v>
      </c>
      <c r="Q29" s="30">
        <f t="shared" si="2"/>
        <v>5.46</v>
      </c>
    </row>
    <row r="30" spans="1:17" s="4" customFormat="1" ht="11.25" x14ac:dyDescent="0.25">
      <c r="A30" s="110" t="s">
        <v>72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2"/>
    </row>
    <row r="31" spans="1:17" s="3" customFormat="1" x14ac:dyDescent="0.25">
      <c r="A31" s="105"/>
      <c r="B31" s="32" t="s">
        <v>38</v>
      </c>
      <c r="C31" s="33">
        <v>100</v>
      </c>
      <c r="D31" s="33">
        <v>30.88</v>
      </c>
      <c r="E31" s="33">
        <v>6</v>
      </c>
      <c r="F31" s="30">
        <v>0.61</v>
      </c>
      <c r="G31" s="30">
        <v>0.06</v>
      </c>
      <c r="H31" s="30">
        <v>0.9</v>
      </c>
      <c r="I31" s="30">
        <v>12</v>
      </c>
      <c r="J31" s="30">
        <v>0</v>
      </c>
      <c r="K31" s="30">
        <v>7.7</v>
      </c>
      <c r="L31" s="30">
        <v>13</v>
      </c>
      <c r="M31" s="30">
        <v>0.06</v>
      </c>
      <c r="N31" s="30">
        <v>0.06</v>
      </c>
      <c r="O31" s="30">
        <v>0</v>
      </c>
      <c r="P31" s="30">
        <v>1.8</v>
      </c>
      <c r="Q31" s="30">
        <v>2.7</v>
      </c>
    </row>
    <row r="32" spans="1:17" s="3" customFormat="1" ht="45" x14ac:dyDescent="0.25">
      <c r="A32" s="106"/>
      <c r="B32" s="32" t="s">
        <v>37</v>
      </c>
      <c r="C32" s="33">
        <v>250</v>
      </c>
      <c r="D32" s="33">
        <v>7.62</v>
      </c>
      <c r="E32" s="33">
        <v>283.10000000000002</v>
      </c>
      <c r="F32" s="30">
        <v>7.46</v>
      </c>
      <c r="G32" s="30">
        <v>6.62</v>
      </c>
      <c r="H32" s="30">
        <v>30.95</v>
      </c>
      <c r="I32" s="30">
        <v>193.3</v>
      </c>
      <c r="J32" s="30">
        <v>0.8</v>
      </c>
      <c r="K32" s="30">
        <v>21.23</v>
      </c>
      <c r="L32" s="30">
        <v>143.87</v>
      </c>
      <c r="M32" s="30">
        <v>0.2</v>
      </c>
      <c r="N32" s="30">
        <v>0.28999999999999998</v>
      </c>
      <c r="O32" s="30">
        <v>113</v>
      </c>
      <c r="P32" s="30">
        <v>0.5</v>
      </c>
      <c r="Q32" s="30">
        <v>0.3</v>
      </c>
    </row>
    <row r="33" spans="1:17" s="3" customFormat="1" ht="30" x14ac:dyDescent="0.25">
      <c r="A33" s="106"/>
      <c r="B33" s="32" t="s">
        <v>36</v>
      </c>
      <c r="C33" s="33">
        <v>120</v>
      </c>
      <c r="D33" s="33">
        <v>57.42</v>
      </c>
      <c r="E33" s="33">
        <v>254.7</v>
      </c>
      <c r="F33" s="30">
        <v>12.66</v>
      </c>
      <c r="G33" s="30">
        <v>18.89</v>
      </c>
      <c r="H33" s="30">
        <v>36.9</v>
      </c>
      <c r="I33" s="30">
        <v>127.03</v>
      </c>
      <c r="J33" s="30">
        <v>2.33</v>
      </c>
      <c r="K33" s="30">
        <v>16.670000000000002</v>
      </c>
      <c r="L33" s="30">
        <v>93</v>
      </c>
      <c r="M33" s="30">
        <v>0.06</v>
      </c>
      <c r="N33" s="30">
        <v>0.02</v>
      </c>
      <c r="O33" s="30">
        <v>142</v>
      </c>
      <c r="P33" s="30">
        <v>0.1</v>
      </c>
      <c r="Q33" s="30">
        <v>0.33</v>
      </c>
    </row>
    <row r="34" spans="1:17" s="3" customFormat="1" ht="30" x14ac:dyDescent="0.25">
      <c r="A34" s="106"/>
      <c r="B34" s="32" t="s">
        <v>130</v>
      </c>
      <c r="C34" s="33">
        <v>180</v>
      </c>
      <c r="D34" s="33">
        <v>10.54</v>
      </c>
      <c r="E34" s="33">
        <v>115.17</v>
      </c>
      <c r="F34" s="30">
        <v>4.25</v>
      </c>
      <c r="G34" s="30">
        <v>5.73</v>
      </c>
      <c r="H34" s="30">
        <v>7.01</v>
      </c>
      <c r="I34" s="30">
        <v>36.68</v>
      </c>
      <c r="J34" s="30">
        <v>0.79</v>
      </c>
      <c r="K34" s="30">
        <v>14.65</v>
      </c>
      <c r="L34" s="30">
        <v>69.13</v>
      </c>
      <c r="M34" s="30">
        <v>7.0000000000000007E-2</v>
      </c>
      <c r="N34" s="30">
        <v>0.09</v>
      </c>
      <c r="O34" s="30">
        <v>60</v>
      </c>
      <c r="P34" s="30">
        <v>4.4000000000000004</v>
      </c>
      <c r="Q34" s="30">
        <v>1.6</v>
      </c>
    </row>
    <row r="35" spans="1:17" s="3" customFormat="1" ht="30" x14ac:dyDescent="0.25">
      <c r="A35" s="106"/>
      <c r="B35" s="32" t="s">
        <v>70</v>
      </c>
      <c r="C35" s="33">
        <v>200</v>
      </c>
      <c r="D35" s="33">
        <v>6.94</v>
      </c>
      <c r="E35" s="33">
        <v>114.8</v>
      </c>
      <c r="F35" s="30">
        <v>0.7</v>
      </c>
      <c r="G35" s="30">
        <v>0.05</v>
      </c>
      <c r="H35" s="30">
        <v>27.6</v>
      </c>
      <c r="I35" s="30">
        <v>32.299999999999997</v>
      </c>
      <c r="J35" s="30">
        <v>0.5</v>
      </c>
      <c r="K35" s="30">
        <v>17.5</v>
      </c>
      <c r="L35" s="30">
        <v>21.9</v>
      </c>
      <c r="M35" s="30">
        <v>0.01</v>
      </c>
      <c r="N35" s="30">
        <v>0.03</v>
      </c>
      <c r="O35" s="30">
        <v>0</v>
      </c>
      <c r="P35" s="30">
        <v>17.7</v>
      </c>
      <c r="Q35" s="30">
        <v>0</v>
      </c>
    </row>
    <row r="36" spans="1:17" s="3" customFormat="1" ht="30" x14ac:dyDescent="0.25">
      <c r="A36" s="106"/>
      <c r="B36" s="32" t="s">
        <v>19</v>
      </c>
      <c r="C36" s="33">
        <v>30</v>
      </c>
      <c r="D36" s="33">
        <v>2.97</v>
      </c>
      <c r="E36" s="33">
        <v>76.23</v>
      </c>
      <c r="F36" s="30">
        <v>2.37</v>
      </c>
      <c r="G36" s="30">
        <v>0.3</v>
      </c>
      <c r="H36" s="30">
        <v>14.49</v>
      </c>
      <c r="I36" s="30">
        <v>7.19</v>
      </c>
      <c r="J36" s="30">
        <v>0.33</v>
      </c>
      <c r="K36" s="30">
        <v>9.9</v>
      </c>
      <c r="L36" s="30">
        <v>26.1</v>
      </c>
      <c r="M36" s="30">
        <v>0.03</v>
      </c>
      <c r="N36" s="30">
        <v>0.05</v>
      </c>
      <c r="O36" s="30">
        <v>0</v>
      </c>
      <c r="P36" s="30">
        <v>0</v>
      </c>
      <c r="Q36" s="30">
        <v>0.39</v>
      </c>
    </row>
    <row r="37" spans="1:17" s="3" customFormat="1" x14ac:dyDescent="0.25">
      <c r="A37" s="107"/>
      <c r="B37" s="32" t="s">
        <v>21</v>
      </c>
      <c r="C37" s="33">
        <v>50</v>
      </c>
      <c r="D37" s="33">
        <v>4.95</v>
      </c>
      <c r="E37" s="33">
        <v>115</v>
      </c>
      <c r="F37" s="30">
        <v>3.45</v>
      </c>
      <c r="G37" s="30">
        <v>0.55000000000000004</v>
      </c>
      <c r="H37" s="30">
        <v>16.2</v>
      </c>
      <c r="I37" s="30">
        <v>11.5</v>
      </c>
      <c r="J37" s="30">
        <v>1.55</v>
      </c>
      <c r="K37" s="30">
        <v>17.350000000000001</v>
      </c>
      <c r="L37" s="30">
        <v>53</v>
      </c>
      <c r="M37" s="30">
        <v>0.06</v>
      </c>
      <c r="N37" s="30">
        <v>0.06</v>
      </c>
      <c r="O37" s="30">
        <v>0</v>
      </c>
      <c r="P37" s="30">
        <v>0</v>
      </c>
      <c r="Q37" s="30">
        <v>0.45</v>
      </c>
    </row>
    <row r="38" spans="1:17" s="11" customFormat="1" ht="11.25" x14ac:dyDescent="0.25">
      <c r="A38" s="116" t="s">
        <v>74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8"/>
    </row>
    <row r="39" spans="1:17" s="4" customFormat="1" ht="15" customHeight="1" x14ac:dyDescent="0.25">
      <c r="A39" s="108" t="s">
        <v>22</v>
      </c>
      <c r="B39" s="109"/>
      <c r="C39" s="33">
        <v>930</v>
      </c>
      <c r="D39" s="33">
        <v>120</v>
      </c>
      <c r="E39" s="33">
        <v>930</v>
      </c>
      <c r="F39" s="30">
        <f t="shared" ref="F39:Q39" si="3">F31+F32+F33+F34+F35+F36+F37</f>
        <v>31.5</v>
      </c>
      <c r="G39" s="30">
        <f t="shared" si="3"/>
        <v>32.200000000000003</v>
      </c>
      <c r="H39" s="30">
        <f t="shared" si="3"/>
        <v>134.05000000000001</v>
      </c>
      <c r="I39" s="30">
        <f t="shared" si="3"/>
        <v>420.00000000000006</v>
      </c>
      <c r="J39" s="30">
        <f t="shared" si="3"/>
        <v>6.3</v>
      </c>
      <c r="K39" s="30">
        <f t="shared" si="3"/>
        <v>105</v>
      </c>
      <c r="L39" s="30">
        <f t="shared" si="3"/>
        <v>420</v>
      </c>
      <c r="M39" s="30">
        <f t="shared" si="3"/>
        <v>0.49000000000000005</v>
      </c>
      <c r="N39" s="30">
        <f t="shared" si="3"/>
        <v>0.60000000000000009</v>
      </c>
      <c r="O39" s="30">
        <f t="shared" si="3"/>
        <v>315</v>
      </c>
      <c r="P39" s="30">
        <f t="shared" si="3"/>
        <v>24.5</v>
      </c>
      <c r="Q39" s="30">
        <f t="shared" si="3"/>
        <v>5.77</v>
      </c>
    </row>
    <row r="40" spans="1:17" s="4" customFormat="1" ht="11.25" x14ac:dyDescent="0.25">
      <c r="A40" s="110" t="s">
        <v>69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2"/>
    </row>
    <row r="41" spans="1:17" s="3" customFormat="1" x14ac:dyDescent="0.25">
      <c r="A41" s="34"/>
      <c r="B41" s="32" t="s">
        <v>88</v>
      </c>
      <c r="C41" s="33">
        <v>200</v>
      </c>
      <c r="D41" s="81">
        <v>25</v>
      </c>
      <c r="E41" s="33">
        <v>75</v>
      </c>
      <c r="F41" s="30">
        <v>0.9</v>
      </c>
      <c r="G41" s="30">
        <v>0</v>
      </c>
      <c r="H41" s="30">
        <v>5</v>
      </c>
      <c r="I41" s="30">
        <v>35.4</v>
      </c>
      <c r="J41" s="30">
        <v>0.5</v>
      </c>
      <c r="K41" s="30">
        <v>7.9</v>
      </c>
      <c r="L41" s="30">
        <v>32.6</v>
      </c>
      <c r="M41" s="30">
        <v>0.02</v>
      </c>
      <c r="N41" s="30">
        <v>0.06</v>
      </c>
      <c r="O41" s="30">
        <v>30</v>
      </c>
      <c r="P41" s="30">
        <v>2</v>
      </c>
      <c r="Q41" s="30">
        <v>0.2</v>
      </c>
    </row>
    <row r="42" spans="1:17" s="3" customFormat="1" ht="30" x14ac:dyDescent="0.25">
      <c r="A42" s="34"/>
      <c r="B42" s="32" t="s">
        <v>89</v>
      </c>
      <c r="C42" s="33">
        <v>150</v>
      </c>
      <c r="D42" s="81">
        <v>30</v>
      </c>
      <c r="E42" s="33">
        <v>47</v>
      </c>
      <c r="F42" s="30">
        <v>0.4</v>
      </c>
      <c r="G42" s="30">
        <v>0.4</v>
      </c>
      <c r="H42" s="30">
        <v>3.8</v>
      </c>
      <c r="I42" s="30">
        <v>36</v>
      </c>
      <c r="J42" s="30">
        <v>0.6</v>
      </c>
      <c r="K42" s="30">
        <v>7</v>
      </c>
      <c r="L42" s="30">
        <v>15.3</v>
      </c>
      <c r="M42" s="30">
        <v>0.03</v>
      </c>
      <c r="N42" s="30">
        <v>0.02</v>
      </c>
      <c r="O42" s="30">
        <v>35</v>
      </c>
      <c r="P42" s="30">
        <v>4</v>
      </c>
      <c r="Q42" s="30">
        <v>0.16</v>
      </c>
    </row>
    <row r="43" spans="1:17" s="3" customFormat="1" x14ac:dyDescent="0.25">
      <c r="A43" s="34"/>
      <c r="B43" s="32" t="s">
        <v>45</v>
      </c>
      <c r="C43" s="33">
        <v>50</v>
      </c>
      <c r="D43" s="81">
        <v>15</v>
      </c>
      <c r="E43" s="33">
        <v>113</v>
      </c>
      <c r="F43" s="30">
        <v>6.4</v>
      </c>
      <c r="G43" s="30">
        <v>7.5</v>
      </c>
      <c r="H43" s="30">
        <v>24.7</v>
      </c>
      <c r="I43" s="30">
        <v>38.6</v>
      </c>
      <c r="J43" s="30">
        <v>0.1</v>
      </c>
      <c r="K43" s="30">
        <v>10.1</v>
      </c>
      <c r="L43" s="30">
        <v>62.1</v>
      </c>
      <c r="M43" s="30">
        <v>7.0000000000000007E-2</v>
      </c>
      <c r="N43" s="30">
        <v>0.06</v>
      </c>
      <c r="O43" s="30">
        <v>5</v>
      </c>
      <c r="P43" s="30">
        <v>0</v>
      </c>
      <c r="Q43" s="30">
        <v>0.6</v>
      </c>
    </row>
    <row r="44" spans="1:17" s="4" customFormat="1" ht="15" customHeight="1" x14ac:dyDescent="0.25">
      <c r="A44" s="108" t="s">
        <v>25</v>
      </c>
      <c r="B44" s="109"/>
      <c r="C44" s="33">
        <f>C43+C42+C41</f>
        <v>400</v>
      </c>
      <c r="D44" s="81">
        <f t="shared" ref="D44:Q44" si="4">D43+D42+D41</f>
        <v>70</v>
      </c>
      <c r="E44" s="33">
        <f t="shared" si="4"/>
        <v>235</v>
      </c>
      <c r="F44" s="30">
        <f t="shared" si="4"/>
        <v>7.7000000000000011</v>
      </c>
      <c r="G44" s="30">
        <f t="shared" si="4"/>
        <v>7.9</v>
      </c>
      <c r="H44" s="30">
        <f t="shared" si="4"/>
        <v>33.5</v>
      </c>
      <c r="I44" s="30">
        <f t="shared" si="4"/>
        <v>110</v>
      </c>
      <c r="J44" s="30">
        <f t="shared" si="4"/>
        <v>1.2</v>
      </c>
      <c r="K44" s="30">
        <f t="shared" si="4"/>
        <v>25</v>
      </c>
      <c r="L44" s="30">
        <f t="shared" si="4"/>
        <v>110</v>
      </c>
      <c r="M44" s="30">
        <f t="shared" si="4"/>
        <v>0.12000000000000001</v>
      </c>
      <c r="N44" s="30">
        <f t="shared" si="4"/>
        <v>0.14000000000000001</v>
      </c>
      <c r="O44" s="30">
        <f t="shared" si="4"/>
        <v>70</v>
      </c>
      <c r="P44" s="30">
        <f t="shared" si="4"/>
        <v>6</v>
      </c>
      <c r="Q44" s="30">
        <f t="shared" si="4"/>
        <v>0.96</v>
      </c>
    </row>
    <row r="45" spans="1:17" s="4" customFormat="1" ht="11.25" x14ac:dyDescent="0.25">
      <c r="A45" s="110" t="s">
        <v>73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2"/>
    </row>
    <row r="46" spans="1:17" s="3" customFormat="1" x14ac:dyDescent="0.25">
      <c r="A46" s="34"/>
      <c r="B46" s="32" t="s">
        <v>88</v>
      </c>
      <c r="C46" s="33">
        <v>200</v>
      </c>
      <c r="D46" s="81">
        <v>25</v>
      </c>
      <c r="E46" s="33">
        <v>75</v>
      </c>
      <c r="F46" s="30">
        <v>0.9</v>
      </c>
      <c r="G46" s="30">
        <v>0</v>
      </c>
      <c r="H46" s="30">
        <v>5</v>
      </c>
      <c r="I46" s="30">
        <v>35.4</v>
      </c>
      <c r="J46" s="30">
        <v>0.5</v>
      </c>
      <c r="K46" s="30">
        <v>7.9</v>
      </c>
      <c r="L46" s="30">
        <v>32.6</v>
      </c>
      <c r="M46" s="30">
        <v>0.02</v>
      </c>
      <c r="N46" s="30">
        <v>0.06</v>
      </c>
      <c r="O46" s="30">
        <v>30</v>
      </c>
      <c r="P46" s="30">
        <v>2</v>
      </c>
      <c r="Q46" s="30">
        <v>0.2</v>
      </c>
    </row>
    <row r="47" spans="1:17" s="3" customFormat="1" ht="30" x14ac:dyDescent="0.25">
      <c r="A47" s="34"/>
      <c r="B47" s="32" t="s">
        <v>89</v>
      </c>
      <c r="C47" s="33">
        <v>150</v>
      </c>
      <c r="D47" s="81">
        <v>30</v>
      </c>
      <c r="E47" s="33">
        <v>47</v>
      </c>
      <c r="F47" s="30">
        <v>0.4</v>
      </c>
      <c r="G47" s="30">
        <v>0.4</v>
      </c>
      <c r="H47" s="30">
        <v>3.8</v>
      </c>
      <c r="I47" s="30">
        <v>36</v>
      </c>
      <c r="J47" s="30">
        <v>0.6</v>
      </c>
      <c r="K47" s="30">
        <v>7</v>
      </c>
      <c r="L47" s="30">
        <v>11</v>
      </c>
      <c r="M47" s="30">
        <v>0.03</v>
      </c>
      <c r="N47" s="30">
        <v>0.02</v>
      </c>
      <c r="O47" s="30">
        <v>35</v>
      </c>
      <c r="P47" s="30">
        <v>4</v>
      </c>
      <c r="Q47" s="30">
        <v>0.16</v>
      </c>
    </row>
    <row r="48" spans="1:17" s="7" customFormat="1" x14ac:dyDescent="0.25">
      <c r="A48" s="35"/>
      <c r="B48" s="36" t="s">
        <v>45</v>
      </c>
      <c r="C48" s="37">
        <v>50</v>
      </c>
      <c r="D48" s="85">
        <v>15</v>
      </c>
      <c r="E48" s="37">
        <v>137</v>
      </c>
      <c r="F48" s="31">
        <v>7.7</v>
      </c>
      <c r="G48" s="31">
        <v>8.8000000000000007</v>
      </c>
      <c r="H48" s="31">
        <v>29.5</v>
      </c>
      <c r="I48" s="31">
        <v>48.6</v>
      </c>
      <c r="J48" s="31">
        <v>0.7</v>
      </c>
      <c r="K48" s="31">
        <v>15.1</v>
      </c>
      <c r="L48" s="31">
        <v>76.400000000000006</v>
      </c>
      <c r="M48" s="31">
        <v>0.09</v>
      </c>
      <c r="N48" s="31">
        <v>0.02</v>
      </c>
      <c r="O48" s="31">
        <v>25</v>
      </c>
      <c r="P48" s="31">
        <v>1</v>
      </c>
      <c r="Q48" s="31">
        <v>0.6</v>
      </c>
    </row>
    <row r="49" spans="1:17" s="3" customFormat="1" ht="15" customHeight="1" x14ac:dyDescent="0.25">
      <c r="A49" s="126" t="s">
        <v>25</v>
      </c>
      <c r="B49" s="127"/>
      <c r="C49" s="33">
        <f>C48+C47+C46</f>
        <v>400</v>
      </c>
      <c r="D49" s="81">
        <f t="shared" ref="D49:Q49" si="5">D48+D47+D46</f>
        <v>70</v>
      </c>
      <c r="E49" s="33">
        <f t="shared" si="5"/>
        <v>259</v>
      </c>
      <c r="F49" s="30">
        <f t="shared" si="5"/>
        <v>9</v>
      </c>
      <c r="G49" s="30">
        <f t="shared" si="5"/>
        <v>9.2000000000000011</v>
      </c>
      <c r="H49" s="30">
        <f t="shared" si="5"/>
        <v>38.299999999999997</v>
      </c>
      <c r="I49" s="30">
        <f t="shared" si="5"/>
        <v>120</v>
      </c>
      <c r="J49" s="30">
        <f t="shared" si="5"/>
        <v>1.7999999999999998</v>
      </c>
      <c r="K49" s="30">
        <f t="shared" si="5"/>
        <v>30</v>
      </c>
      <c r="L49" s="30">
        <f t="shared" si="5"/>
        <v>120</v>
      </c>
      <c r="M49" s="30">
        <f t="shared" si="5"/>
        <v>0.13999999999999999</v>
      </c>
      <c r="N49" s="30">
        <f t="shared" si="5"/>
        <v>0.1</v>
      </c>
      <c r="O49" s="30">
        <f t="shared" si="5"/>
        <v>90</v>
      </c>
      <c r="P49" s="30">
        <f t="shared" si="5"/>
        <v>7</v>
      </c>
      <c r="Q49" s="30">
        <f t="shared" si="5"/>
        <v>0.96</v>
      </c>
    </row>
    <row r="50" spans="1:17" s="4" customFormat="1" ht="15" customHeight="1" x14ac:dyDescent="0.25">
      <c r="A50" s="108" t="s">
        <v>75</v>
      </c>
      <c r="B50" s="109"/>
      <c r="C50" s="33">
        <f>C44+C29+C12</f>
        <v>1790</v>
      </c>
      <c r="D50" s="33">
        <f t="shared" ref="D50:Q50" si="6">D44+D29+D12</f>
        <v>260</v>
      </c>
      <c r="E50" s="33">
        <f t="shared" si="6"/>
        <v>1645</v>
      </c>
      <c r="F50" s="30">
        <f t="shared" si="6"/>
        <v>53.900000000000006</v>
      </c>
      <c r="G50" s="30">
        <f t="shared" si="6"/>
        <v>55.3</v>
      </c>
      <c r="H50" s="30">
        <f t="shared" si="6"/>
        <v>234.5</v>
      </c>
      <c r="I50" s="30">
        <f t="shared" si="6"/>
        <v>770</v>
      </c>
      <c r="J50" s="30">
        <f t="shared" si="6"/>
        <v>8.4</v>
      </c>
      <c r="K50" s="30">
        <f t="shared" si="6"/>
        <v>175</v>
      </c>
      <c r="L50" s="30">
        <f t="shared" si="6"/>
        <v>770</v>
      </c>
      <c r="M50" s="30">
        <f t="shared" si="6"/>
        <v>0.84000000000000008</v>
      </c>
      <c r="N50" s="30">
        <f t="shared" si="6"/>
        <v>0.98</v>
      </c>
      <c r="O50" s="30">
        <f t="shared" si="6"/>
        <v>490</v>
      </c>
      <c r="P50" s="30">
        <f t="shared" si="6"/>
        <v>42</v>
      </c>
      <c r="Q50" s="30">
        <f t="shared" si="6"/>
        <v>7.71</v>
      </c>
    </row>
    <row r="51" spans="1:17" s="4" customFormat="1" ht="15" customHeight="1" x14ac:dyDescent="0.25">
      <c r="A51" s="108" t="s">
        <v>76</v>
      </c>
      <c r="B51" s="109"/>
      <c r="C51" s="33">
        <f>C49+C39+C20</f>
        <v>1915</v>
      </c>
      <c r="D51" s="33">
        <f t="shared" ref="D51:Q51" si="7">D49+D39+D20</f>
        <v>260</v>
      </c>
      <c r="E51" s="33">
        <f t="shared" si="7"/>
        <v>1869</v>
      </c>
      <c r="F51" s="30">
        <f t="shared" si="7"/>
        <v>63</v>
      </c>
      <c r="G51" s="30">
        <f t="shared" si="7"/>
        <v>64.400000000000006</v>
      </c>
      <c r="H51" s="30">
        <f t="shared" si="7"/>
        <v>268.10000000000002</v>
      </c>
      <c r="I51" s="30">
        <f t="shared" si="7"/>
        <v>840</v>
      </c>
      <c r="J51" s="30">
        <f t="shared" si="7"/>
        <v>12.6</v>
      </c>
      <c r="K51" s="30">
        <f t="shared" si="7"/>
        <v>210</v>
      </c>
      <c r="L51" s="30">
        <f t="shared" si="7"/>
        <v>840</v>
      </c>
      <c r="M51" s="30">
        <f t="shared" si="7"/>
        <v>0.98</v>
      </c>
      <c r="N51" s="30">
        <f t="shared" si="7"/>
        <v>1.1000000000000001</v>
      </c>
      <c r="O51" s="30">
        <f t="shared" si="7"/>
        <v>660</v>
      </c>
      <c r="P51" s="30">
        <f t="shared" si="7"/>
        <v>49</v>
      </c>
      <c r="Q51" s="30">
        <f t="shared" si="7"/>
        <v>8.2799999999999994</v>
      </c>
    </row>
    <row r="52" spans="1:17" s="3" customFormat="1" x14ac:dyDescent="0.25">
      <c r="A52" s="38"/>
      <c r="B52" s="39"/>
      <c r="C52" s="40"/>
      <c r="D52" s="40"/>
      <c r="E52" s="4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3" customFormat="1" ht="11.25" x14ac:dyDescent="0.25">
      <c r="A53" s="121" t="s">
        <v>77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1:17" s="3" customFormat="1" ht="11.25" x14ac:dyDescent="0.25">
      <c r="A54" s="122" t="s">
        <v>78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</row>
    <row r="55" spans="1:17" s="3" customFormat="1" ht="11.25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</row>
    <row r="56" spans="1:17" s="3" customFormat="1" ht="11.25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</row>
    <row r="57" spans="1:17" s="3" customFormat="1" ht="11.25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</row>
    <row r="58" spans="1:17" s="3" customFormat="1" x14ac:dyDescent="0.25">
      <c r="A58" s="38"/>
      <c r="B58" s="39"/>
      <c r="C58" s="40"/>
      <c r="D58" s="40"/>
      <c r="E58" s="40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s="3" customFormat="1" x14ac:dyDescent="0.25">
      <c r="A59" s="38"/>
      <c r="B59" s="39"/>
      <c r="C59" s="40"/>
      <c r="D59" s="40"/>
      <c r="E59" s="40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3" customFormat="1" x14ac:dyDescent="0.25">
      <c r="A60" s="38"/>
      <c r="B60" s="39"/>
      <c r="C60" s="40"/>
      <c r="D60" s="40"/>
      <c r="E60" s="4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s="3" customFormat="1" x14ac:dyDescent="0.25">
      <c r="A61" s="38"/>
      <c r="B61" s="39"/>
      <c r="C61" s="40"/>
      <c r="D61" s="40"/>
      <c r="E61" s="4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3" customFormat="1" x14ac:dyDescent="0.25">
      <c r="A62" s="38"/>
      <c r="B62" s="39"/>
      <c r="C62" s="40"/>
      <c r="D62" s="40"/>
      <c r="E62" s="4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3" customFormat="1" x14ac:dyDescent="0.25">
      <c r="A63" s="38"/>
      <c r="B63" s="39"/>
      <c r="C63" s="40"/>
      <c r="D63" s="40"/>
      <c r="E63" s="4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3" customFormat="1" x14ac:dyDescent="0.25">
      <c r="A64" s="38"/>
      <c r="B64" s="39"/>
      <c r="C64" s="40"/>
      <c r="D64" s="40"/>
      <c r="E64" s="40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s="3" customFormat="1" x14ac:dyDescent="0.25">
      <c r="A65" s="38"/>
      <c r="B65" s="39"/>
      <c r="C65" s="40"/>
      <c r="D65" s="40"/>
      <c r="E65" s="4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s="3" customFormat="1" x14ac:dyDescent="0.25">
      <c r="A66" s="38"/>
      <c r="B66" s="39"/>
      <c r="C66" s="40"/>
      <c r="D66" s="40"/>
      <c r="E66" s="40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3" customFormat="1" x14ac:dyDescent="0.25">
      <c r="A67" s="38"/>
      <c r="B67" s="39"/>
      <c r="C67" s="40"/>
      <c r="D67" s="40"/>
      <c r="E67" s="4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3" customFormat="1" x14ac:dyDescent="0.25">
      <c r="A68" s="38"/>
      <c r="B68" s="39"/>
      <c r="C68" s="40"/>
      <c r="D68" s="40"/>
      <c r="E68" s="4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3" customFormat="1" x14ac:dyDescent="0.25">
      <c r="A69" s="38"/>
      <c r="B69" s="39"/>
      <c r="C69" s="40"/>
      <c r="D69" s="40"/>
      <c r="E69" s="4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3" customFormat="1" x14ac:dyDescent="0.25">
      <c r="A70" s="38"/>
      <c r="B70" s="39"/>
      <c r="C70" s="40"/>
      <c r="D70" s="40"/>
      <c r="E70" s="4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3" customFormat="1" x14ac:dyDescent="0.25">
      <c r="A71" s="38"/>
      <c r="B71" s="39"/>
      <c r="C71" s="40"/>
      <c r="D71" s="40"/>
      <c r="E71" s="4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3" customFormat="1" x14ac:dyDescent="0.25">
      <c r="A72" s="38"/>
      <c r="B72" s="39"/>
      <c r="C72" s="40"/>
      <c r="D72" s="40"/>
      <c r="E72" s="40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3" customFormat="1" x14ac:dyDescent="0.25">
      <c r="A73" s="38"/>
      <c r="B73" s="39"/>
      <c r="C73" s="40"/>
      <c r="D73" s="40"/>
      <c r="E73" s="4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3" customFormat="1" x14ac:dyDescent="0.25">
      <c r="A74" s="38"/>
      <c r="B74" s="39"/>
      <c r="C74" s="40"/>
      <c r="D74" s="40"/>
      <c r="E74" s="40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3" customFormat="1" x14ac:dyDescent="0.25">
      <c r="A75" s="38"/>
      <c r="B75" s="39"/>
      <c r="C75" s="40"/>
      <c r="D75" s="40"/>
      <c r="E75" s="4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3" customFormat="1" x14ac:dyDescent="0.25">
      <c r="A76" s="38"/>
      <c r="B76" s="39"/>
      <c r="C76" s="40"/>
      <c r="D76" s="40"/>
      <c r="E76" s="40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3" customFormat="1" x14ac:dyDescent="0.25">
      <c r="A77" s="38"/>
      <c r="B77" s="39"/>
      <c r="C77" s="40"/>
      <c r="D77" s="40"/>
      <c r="E77" s="40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s="3" customFormat="1" x14ac:dyDescent="0.25">
      <c r="A78" s="38"/>
      <c r="B78" s="39"/>
      <c r="C78" s="40"/>
      <c r="D78" s="40"/>
      <c r="E78" s="4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3" customFormat="1" x14ac:dyDescent="0.25">
      <c r="A79" s="38"/>
      <c r="B79" s="39"/>
      <c r="C79" s="40"/>
      <c r="D79" s="40"/>
      <c r="E79" s="40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3" customFormat="1" x14ac:dyDescent="0.25">
      <c r="A80" s="38"/>
      <c r="B80" s="39"/>
      <c r="C80" s="40"/>
      <c r="D80" s="40"/>
      <c r="E80" s="40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3" customFormat="1" x14ac:dyDescent="0.25">
      <c r="A81" s="38"/>
      <c r="B81" s="39"/>
      <c r="C81" s="40"/>
      <c r="D81" s="40"/>
      <c r="E81" s="40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3" customFormat="1" x14ac:dyDescent="0.25">
      <c r="A82" s="38"/>
      <c r="B82" s="39"/>
      <c r="C82" s="40"/>
      <c r="D82" s="40"/>
      <c r="E82" s="40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3" customFormat="1" x14ac:dyDescent="0.25">
      <c r="A83" s="38"/>
      <c r="B83" s="39"/>
      <c r="C83" s="40"/>
      <c r="D83" s="40"/>
      <c r="E83" s="4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3" customFormat="1" x14ac:dyDescent="0.25">
      <c r="A84" s="38"/>
      <c r="B84" s="39"/>
      <c r="C84" s="40"/>
      <c r="D84" s="40"/>
      <c r="E84" s="40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3" customFormat="1" x14ac:dyDescent="0.25">
      <c r="A85" s="38"/>
      <c r="B85" s="39"/>
      <c r="C85" s="40"/>
      <c r="D85" s="40"/>
      <c r="E85" s="40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s="3" customFormat="1" x14ac:dyDescent="0.25">
      <c r="A86" s="38"/>
      <c r="B86" s="39"/>
      <c r="C86" s="40"/>
      <c r="D86" s="40"/>
      <c r="E86" s="4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s="3" customFormat="1" x14ac:dyDescent="0.25">
      <c r="A87" s="38"/>
      <c r="B87" s="39"/>
      <c r="C87" s="40"/>
      <c r="D87" s="40"/>
      <c r="E87" s="40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s="3" customFormat="1" x14ac:dyDescent="0.25">
      <c r="A88" s="38"/>
      <c r="B88" s="39"/>
      <c r="C88" s="40"/>
      <c r="D88" s="40"/>
      <c r="E88" s="4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3" customFormat="1" x14ac:dyDescent="0.25">
      <c r="A89" s="38"/>
      <c r="B89" s="39"/>
      <c r="C89" s="40"/>
      <c r="D89" s="40"/>
      <c r="E89" s="4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s="3" customFormat="1" x14ac:dyDescent="0.25">
      <c r="A90" s="38"/>
      <c r="B90" s="39"/>
      <c r="C90" s="40"/>
      <c r="D90" s="40"/>
      <c r="E90" s="40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s="3" customFormat="1" x14ac:dyDescent="0.25">
      <c r="A91" s="38"/>
      <c r="B91" s="39"/>
      <c r="C91" s="40"/>
      <c r="D91" s="40"/>
      <c r="E91" s="40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s="3" customFormat="1" x14ac:dyDescent="0.25">
      <c r="A92" s="38"/>
      <c r="B92" s="39"/>
      <c r="C92" s="40"/>
      <c r="D92" s="40"/>
      <c r="E92" s="40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s="3" customFormat="1" x14ac:dyDescent="0.25">
      <c r="A93" s="38"/>
      <c r="B93" s="39"/>
      <c r="C93" s="40"/>
      <c r="D93" s="40"/>
      <c r="E93" s="40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s="3" customFormat="1" x14ac:dyDescent="0.25">
      <c r="A94" s="38"/>
      <c r="B94" s="39"/>
      <c r="C94" s="40"/>
      <c r="D94" s="40"/>
      <c r="E94" s="40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s="3" customFormat="1" x14ac:dyDescent="0.25">
      <c r="A95" s="38"/>
      <c r="B95" s="39"/>
      <c r="C95" s="40"/>
      <c r="D95" s="40"/>
      <c r="E95" s="40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s="3" customFormat="1" x14ac:dyDescent="0.25">
      <c r="A96" s="38"/>
      <c r="B96" s="39"/>
      <c r="C96" s="40"/>
      <c r="D96" s="40"/>
      <c r="E96" s="40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s="3" customFormat="1" x14ac:dyDescent="0.25">
      <c r="A97" s="38"/>
      <c r="B97" s="39"/>
      <c r="C97" s="40"/>
      <c r="D97" s="40"/>
      <c r="E97" s="40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s="3" customFormat="1" x14ac:dyDescent="0.25">
      <c r="A98" s="38"/>
      <c r="B98" s="39"/>
      <c r="C98" s="40"/>
      <c r="D98" s="40"/>
      <c r="E98" s="4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s="3" customFormat="1" x14ac:dyDescent="0.25">
      <c r="A99" s="38"/>
      <c r="B99" s="39"/>
      <c r="C99" s="40"/>
      <c r="D99" s="40"/>
      <c r="E99" s="4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s="3" customFormat="1" x14ac:dyDescent="0.25">
      <c r="A100" s="38"/>
      <c r="B100" s="39"/>
      <c r="C100" s="40"/>
      <c r="D100" s="40"/>
      <c r="E100" s="4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s="3" customFormat="1" x14ac:dyDescent="0.25">
      <c r="A101" s="38"/>
      <c r="B101" s="39"/>
      <c r="C101" s="40"/>
      <c r="D101" s="40"/>
      <c r="E101" s="40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s="3" customFormat="1" x14ac:dyDescent="0.25">
      <c r="A102" s="38"/>
      <c r="B102" s="39"/>
      <c r="C102" s="40"/>
      <c r="D102" s="40"/>
      <c r="E102" s="40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s="3" customFormat="1" x14ac:dyDescent="0.25">
      <c r="A103" s="38"/>
      <c r="B103" s="39"/>
      <c r="C103" s="40"/>
      <c r="D103" s="40"/>
      <c r="E103" s="40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s="3" customFormat="1" x14ac:dyDescent="0.25">
      <c r="A104" s="38"/>
      <c r="B104" s="39"/>
      <c r="C104" s="40"/>
      <c r="D104" s="40"/>
      <c r="E104" s="4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s="3" customFormat="1" x14ac:dyDescent="0.25">
      <c r="A105" s="38"/>
      <c r="B105" s="39"/>
      <c r="C105" s="40"/>
      <c r="D105" s="40"/>
      <c r="E105" s="40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s="3" customFormat="1" x14ac:dyDescent="0.25">
      <c r="A106" s="38"/>
      <c r="B106" s="39"/>
      <c r="C106" s="40"/>
      <c r="D106" s="40"/>
      <c r="E106" s="4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s="3" customFormat="1" x14ac:dyDescent="0.25">
      <c r="A107" s="38"/>
      <c r="B107" s="39"/>
      <c r="C107" s="40"/>
      <c r="D107" s="40"/>
      <c r="E107" s="4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s="3" customFormat="1" x14ac:dyDescent="0.25">
      <c r="A108" s="38"/>
      <c r="B108" s="39"/>
      <c r="C108" s="40"/>
      <c r="D108" s="40"/>
      <c r="E108" s="4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s="3" customFormat="1" x14ac:dyDescent="0.25">
      <c r="A109" s="38"/>
      <c r="B109" s="39"/>
      <c r="C109" s="40"/>
      <c r="D109" s="40"/>
      <c r="E109" s="40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s="3" customFormat="1" x14ac:dyDescent="0.25">
      <c r="A110" s="38"/>
      <c r="B110" s="39"/>
      <c r="C110" s="40"/>
      <c r="D110" s="40"/>
      <c r="E110" s="4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s="3" customFormat="1" x14ac:dyDescent="0.25">
      <c r="A111" s="38"/>
      <c r="B111" s="39"/>
      <c r="C111" s="40"/>
      <c r="D111" s="40"/>
      <c r="E111" s="4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s="3" customFormat="1" x14ac:dyDescent="0.25">
      <c r="A112" s="38"/>
      <c r="B112" s="39"/>
      <c r="C112" s="40"/>
      <c r="D112" s="40"/>
      <c r="E112" s="40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s="3" customFormat="1" x14ac:dyDescent="0.25">
      <c r="A113" s="38"/>
      <c r="B113" s="39"/>
      <c r="C113" s="40"/>
      <c r="D113" s="40"/>
      <c r="E113" s="4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s="3" customFormat="1" x14ac:dyDescent="0.25">
      <c r="A114" s="38"/>
      <c r="B114" s="39"/>
      <c r="C114" s="40"/>
      <c r="D114" s="40"/>
      <c r="E114" s="40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s="3" customFormat="1" x14ac:dyDescent="0.25">
      <c r="A115" s="38"/>
      <c r="B115" s="39"/>
      <c r="C115" s="40"/>
      <c r="D115" s="40"/>
      <c r="E115" s="40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s="3" customFormat="1" x14ac:dyDescent="0.25">
      <c r="A116" s="38"/>
      <c r="B116" s="39"/>
      <c r="C116" s="40"/>
      <c r="D116" s="40"/>
      <c r="E116" s="4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s="3" customFormat="1" x14ac:dyDescent="0.25">
      <c r="A117" s="38"/>
      <c r="B117" s="39"/>
      <c r="C117" s="40"/>
      <c r="D117" s="40"/>
      <c r="E117" s="40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s="3" customFormat="1" x14ac:dyDescent="0.25">
      <c r="A118" s="38"/>
      <c r="B118" s="39"/>
      <c r="C118" s="40"/>
      <c r="D118" s="40"/>
      <c r="E118" s="40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s="3" customFormat="1" x14ac:dyDescent="0.25">
      <c r="A119" s="38"/>
      <c r="B119" s="39"/>
      <c r="C119" s="40"/>
      <c r="D119" s="40"/>
      <c r="E119" s="4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s="3" customFormat="1" x14ac:dyDescent="0.25">
      <c r="A120" s="38"/>
      <c r="B120" s="39"/>
      <c r="C120" s="40"/>
      <c r="D120" s="40"/>
      <c r="E120" s="40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s="3" customFormat="1" x14ac:dyDescent="0.25">
      <c r="A121" s="38"/>
      <c r="B121" s="39"/>
      <c r="C121" s="40"/>
      <c r="D121" s="40"/>
      <c r="E121" s="40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s="3" customFormat="1" x14ac:dyDescent="0.25">
      <c r="A122" s="38"/>
      <c r="B122" s="39"/>
      <c r="C122" s="40"/>
      <c r="D122" s="40"/>
      <c r="E122" s="40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s="3" customFormat="1" x14ac:dyDescent="0.25">
      <c r="A123" s="38"/>
      <c r="B123" s="39"/>
      <c r="C123" s="40"/>
      <c r="D123" s="40"/>
      <c r="E123" s="4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s="3" customFormat="1" x14ac:dyDescent="0.25">
      <c r="A124" s="38"/>
      <c r="B124" s="39"/>
      <c r="C124" s="40"/>
      <c r="D124" s="40"/>
      <c r="E124" s="4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s="3" customFormat="1" x14ac:dyDescent="0.25">
      <c r="A125" s="38"/>
      <c r="B125" s="39"/>
      <c r="C125" s="40"/>
      <c r="D125" s="40"/>
      <c r="E125" s="40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s="3" customFormat="1" x14ac:dyDescent="0.25">
      <c r="A126" s="38"/>
      <c r="B126" s="39"/>
      <c r="C126" s="40"/>
      <c r="D126" s="40"/>
      <c r="E126" s="40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s="3" customFormat="1" x14ac:dyDescent="0.25">
      <c r="A127" s="38"/>
      <c r="B127" s="39"/>
      <c r="C127" s="40"/>
      <c r="D127" s="40"/>
      <c r="E127" s="40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s="3" customFormat="1" x14ac:dyDescent="0.25">
      <c r="A128" s="38"/>
      <c r="B128" s="39"/>
      <c r="C128" s="40"/>
      <c r="D128" s="40"/>
      <c r="E128" s="40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s="3" customFormat="1" x14ac:dyDescent="0.25">
      <c r="A129" s="38"/>
      <c r="B129" s="39"/>
      <c r="C129" s="40"/>
      <c r="D129" s="40"/>
      <c r="E129" s="4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s="3" customFormat="1" x14ac:dyDescent="0.25">
      <c r="A130" s="38"/>
      <c r="B130" s="39"/>
      <c r="C130" s="40"/>
      <c r="D130" s="40"/>
      <c r="E130" s="40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s="3" customFormat="1" x14ac:dyDescent="0.25">
      <c r="A131" s="38"/>
      <c r="B131" s="39"/>
      <c r="C131" s="40"/>
      <c r="D131" s="40"/>
      <c r="E131" s="40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s="3" customFormat="1" x14ac:dyDescent="0.25">
      <c r="A132" s="38"/>
      <c r="B132" s="39"/>
      <c r="C132" s="40"/>
      <c r="D132" s="40"/>
      <c r="E132" s="40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s="3" customFormat="1" x14ac:dyDescent="0.25">
      <c r="A133" s="38"/>
      <c r="B133" s="39"/>
      <c r="C133" s="40"/>
      <c r="D133" s="40"/>
      <c r="E133" s="40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s="3" customFormat="1" x14ac:dyDescent="0.25">
      <c r="A134" s="38"/>
      <c r="B134" s="39"/>
      <c r="C134" s="40"/>
      <c r="D134" s="40"/>
      <c r="E134" s="40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s="3" customFormat="1" x14ac:dyDescent="0.25">
      <c r="A135" s="38"/>
      <c r="B135" s="39"/>
      <c r="C135" s="40"/>
      <c r="D135" s="40"/>
      <c r="E135" s="40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s="3" customFormat="1" x14ac:dyDescent="0.25">
      <c r="A136" s="38"/>
      <c r="B136" s="39"/>
      <c r="C136" s="40"/>
      <c r="D136" s="40"/>
      <c r="E136" s="4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s="3" customFormat="1" x14ac:dyDescent="0.25">
      <c r="A137" s="38"/>
      <c r="B137" s="39"/>
      <c r="C137" s="40"/>
      <c r="D137" s="40"/>
      <c r="E137" s="4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s="3" customFormat="1" x14ac:dyDescent="0.25">
      <c r="A138" s="38"/>
      <c r="B138" s="39"/>
      <c r="C138" s="40"/>
      <c r="D138" s="40"/>
      <c r="E138" s="40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s="3" customFormat="1" x14ac:dyDescent="0.25">
      <c r="A139" s="38"/>
      <c r="B139" s="39"/>
      <c r="C139" s="40"/>
      <c r="D139" s="40"/>
      <c r="E139" s="40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s="3" customFormat="1" x14ac:dyDescent="0.25">
      <c r="A140" s="38"/>
      <c r="B140" s="39"/>
      <c r="C140" s="40"/>
      <c r="D140" s="40"/>
      <c r="E140" s="40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s="3" customFormat="1" x14ac:dyDescent="0.25">
      <c r="A141" s="38"/>
      <c r="B141" s="39"/>
      <c r="C141" s="40"/>
      <c r="D141" s="40"/>
      <c r="E141" s="40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s="3" customFormat="1" x14ac:dyDescent="0.25">
      <c r="A142" s="38"/>
      <c r="B142" s="39"/>
      <c r="C142" s="40"/>
      <c r="D142" s="40"/>
      <c r="E142" s="40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s="3" customFormat="1" x14ac:dyDescent="0.25">
      <c r="A143" s="38"/>
      <c r="B143" s="39"/>
      <c r="C143" s="40"/>
      <c r="D143" s="40"/>
      <c r="E143" s="40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s="3" customFormat="1" x14ac:dyDescent="0.25">
      <c r="A144" s="38"/>
      <c r="B144" s="39"/>
      <c r="C144" s="40"/>
      <c r="D144" s="40"/>
      <c r="E144" s="40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s="3" customFormat="1" x14ac:dyDescent="0.25">
      <c r="A145" s="38"/>
      <c r="B145" s="39"/>
      <c r="C145" s="40"/>
      <c r="D145" s="40"/>
      <c r="E145" s="40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s="3" customFormat="1" x14ac:dyDescent="0.25">
      <c r="A146" s="38"/>
      <c r="B146" s="39"/>
      <c r="C146" s="40"/>
      <c r="D146" s="40"/>
      <c r="E146" s="40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s="3" customFormat="1" x14ac:dyDescent="0.25">
      <c r="A147" s="38"/>
      <c r="B147" s="39"/>
      <c r="C147" s="40"/>
      <c r="D147" s="40"/>
      <c r="E147" s="40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s="3" customFormat="1" x14ac:dyDescent="0.25">
      <c r="A148" s="38"/>
      <c r="B148" s="39"/>
      <c r="C148" s="40"/>
      <c r="D148" s="40"/>
      <c r="E148" s="40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s="3" customFormat="1" x14ac:dyDescent="0.25">
      <c r="A149" s="38"/>
      <c r="B149" s="39"/>
      <c r="C149" s="40"/>
      <c r="D149" s="40"/>
      <c r="E149" s="40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s="3" customFormat="1" x14ac:dyDescent="0.25">
      <c r="A150" s="38"/>
      <c r="B150" s="39"/>
      <c r="C150" s="40"/>
      <c r="D150" s="40"/>
      <c r="E150" s="40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s="3" customFormat="1" x14ac:dyDescent="0.25">
      <c r="A151" s="38"/>
      <c r="B151" s="39"/>
      <c r="C151" s="40"/>
      <c r="D151" s="40"/>
      <c r="E151" s="40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s="3" customFormat="1" x14ac:dyDescent="0.25">
      <c r="A152" s="38"/>
      <c r="B152" s="39"/>
      <c r="C152" s="40"/>
      <c r="D152" s="40"/>
      <c r="E152" s="40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s="3" customFormat="1" x14ac:dyDescent="0.25">
      <c r="A153" s="38"/>
      <c r="B153" s="39"/>
      <c r="C153" s="40"/>
      <c r="D153" s="40"/>
      <c r="E153" s="40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s="3" customFormat="1" x14ac:dyDescent="0.25">
      <c r="A154" s="38"/>
      <c r="B154" s="39"/>
      <c r="C154" s="40"/>
      <c r="D154" s="40"/>
      <c r="E154" s="40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s="3" customFormat="1" x14ac:dyDescent="0.25">
      <c r="A155" s="38"/>
      <c r="B155" s="39"/>
      <c r="C155" s="40"/>
      <c r="D155" s="40"/>
      <c r="E155" s="40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s="3" customFormat="1" x14ac:dyDescent="0.25">
      <c r="A156" s="38"/>
      <c r="B156" s="39"/>
      <c r="C156" s="40"/>
      <c r="D156" s="40"/>
      <c r="E156" s="40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s="3" customFormat="1" x14ac:dyDescent="0.25">
      <c r="A157" s="38"/>
      <c r="B157" s="39"/>
      <c r="C157" s="40"/>
      <c r="D157" s="40"/>
      <c r="E157" s="40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s="3" customFormat="1" x14ac:dyDescent="0.25">
      <c r="A158" s="38"/>
      <c r="B158" s="39"/>
      <c r="C158" s="40"/>
      <c r="D158" s="40"/>
      <c r="E158" s="40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s="3" customFormat="1" x14ac:dyDescent="0.25">
      <c r="A159" s="38"/>
      <c r="B159" s="39"/>
      <c r="C159" s="40"/>
      <c r="D159" s="40"/>
      <c r="E159" s="40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s="3" customFormat="1" x14ac:dyDescent="0.25">
      <c r="A160" s="38"/>
      <c r="B160" s="39"/>
      <c r="C160" s="40"/>
      <c r="D160" s="40"/>
      <c r="E160" s="40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s="3" customFormat="1" x14ac:dyDescent="0.25">
      <c r="A161" s="38"/>
      <c r="B161" s="39"/>
      <c r="C161" s="40"/>
      <c r="D161" s="40"/>
      <c r="E161" s="40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s="3" customFormat="1" x14ac:dyDescent="0.25">
      <c r="A162" s="38"/>
      <c r="B162" s="39"/>
      <c r="C162" s="40"/>
      <c r="D162" s="40"/>
      <c r="E162" s="4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s="3" customFormat="1" x14ac:dyDescent="0.25">
      <c r="A163" s="38"/>
      <c r="B163" s="39"/>
      <c r="C163" s="40"/>
      <c r="D163" s="40"/>
      <c r="E163" s="40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s="3" customFormat="1" x14ac:dyDescent="0.25">
      <c r="A164" s="38"/>
      <c r="B164" s="39"/>
      <c r="C164" s="40"/>
      <c r="D164" s="40"/>
      <c r="E164" s="40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s="3" customFormat="1" x14ac:dyDescent="0.25">
      <c r="A165" s="38"/>
      <c r="B165" s="39"/>
      <c r="C165" s="40"/>
      <c r="D165" s="40"/>
      <c r="E165" s="40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s="3" customFormat="1" x14ac:dyDescent="0.25">
      <c r="A166" s="38"/>
      <c r="B166" s="39"/>
      <c r="C166" s="40"/>
      <c r="D166" s="40"/>
      <c r="E166" s="40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s="3" customFormat="1" x14ac:dyDescent="0.25">
      <c r="A167" s="38"/>
      <c r="B167" s="39"/>
      <c r="C167" s="40"/>
      <c r="D167" s="40"/>
      <c r="E167" s="40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s="3" customFormat="1" x14ac:dyDescent="0.25">
      <c r="A168" s="38"/>
      <c r="B168" s="39"/>
      <c r="C168" s="40"/>
      <c r="D168" s="40"/>
      <c r="E168" s="40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s="3" customFormat="1" x14ac:dyDescent="0.25">
      <c r="A169" s="38"/>
      <c r="B169" s="39"/>
      <c r="C169" s="40"/>
      <c r="D169" s="40"/>
      <c r="E169" s="40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s="3" customFormat="1" x14ac:dyDescent="0.25">
      <c r="A170" s="38"/>
      <c r="B170" s="39"/>
      <c r="C170" s="40"/>
      <c r="D170" s="40"/>
      <c r="E170" s="40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s="3" customFormat="1" x14ac:dyDescent="0.25">
      <c r="A171" s="38"/>
      <c r="B171" s="39"/>
      <c r="C171" s="40"/>
      <c r="D171" s="40"/>
      <c r="E171" s="40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s="3" customFormat="1" x14ac:dyDescent="0.25">
      <c r="A172" s="38"/>
      <c r="B172" s="39"/>
      <c r="C172" s="40"/>
      <c r="D172" s="40"/>
      <c r="E172" s="40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s="3" customFormat="1" x14ac:dyDescent="0.25">
      <c r="A173" s="38"/>
      <c r="B173" s="39"/>
      <c r="C173" s="40"/>
      <c r="D173" s="40"/>
      <c r="E173" s="40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s="3" customFormat="1" x14ac:dyDescent="0.25">
      <c r="A174" s="38"/>
      <c r="B174" s="39"/>
      <c r="C174" s="40"/>
      <c r="D174" s="40"/>
      <c r="E174" s="40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s="3" customFormat="1" x14ac:dyDescent="0.25">
      <c r="A175" s="38"/>
      <c r="B175" s="39"/>
      <c r="C175" s="40"/>
      <c r="D175" s="40"/>
      <c r="E175" s="40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s="3" customFormat="1" x14ac:dyDescent="0.25">
      <c r="A176" s="38"/>
      <c r="B176" s="39"/>
      <c r="C176" s="40"/>
      <c r="D176" s="40"/>
      <c r="E176" s="40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s="3" customFormat="1" x14ac:dyDescent="0.25">
      <c r="A177" s="38"/>
      <c r="B177" s="39"/>
      <c r="C177" s="40"/>
      <c r="D177" s="40"/>
      <c r="E177" s="4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s="3" customFormat="1" x14ac:dyDescent="0.25">
      <c r="A178" s="38"/>
      <c r="B178" s="39"/>
      <c r="C178" s="40"/>
      <c r="D178" s="40"/>
      <c r="E178" s="4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s="3" customFormat="1" x14ac:dyDescent="0.25">
      <c r="A179" s="38"/>
      <c r="B179" s="39"/>
      <c r="C179" s="40"/>
      <c r="D179" s="40"/>
      <c r="E179" s="40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s="3" customFormat="1" x14ac:dyDescent="0.25">
      <c r="A180" s="38"/>
      <c r="B180" s="39"/>
      <c r="C180" s="40"/>
      <c r="D180" s="40"/>
      <c r="E180" s="4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s="3" customFormat="1" x14ac:dyDescent="0.25">
      <c r="A181" s="38"/>
      <c r="B181" s="39"/>
      <c r="C181" s="40"/>
      <c r="D181" s="40"/>
      <c r="E181" s="40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s="3" customFormat="1" x14ac:dyDescent="0.25">
      <c r="A182" s="38"/>
      <c r="B182" s="39"/>
      <c r="C182" s="40"/>
      <c r="D182" s="40"/>
      <c r="E182" s="40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s="3" customFormat="1" x14ac:dyDescent="0.25">
      <c r="A183" s="38"/>
      <c r="B183" s="39"/>
      <c r="C183" s="40"/>
      <c r="D183" s="40"/>
      <c r="E183" s="4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s="3" customFormat="1" x14ac:dyDescent="0.25">
      <c r="A184" s="38"/>
      <c r="B184" s="39"/>
      <c r="C184" s="40"/>
      <c r="D184" s="40"/>
      <c r="E184" s="40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</sheetData>
  <mergeCells count="35">
    <mergeCell ref="A51:B51"/>
    <mergeCell ref="A53:Q53"/>
    <mergeCell ref="A54:Q57"/>
    <mergeCell ref="A2:Q2"/>
    <mergeCell ref="A4:A5"/>
    <mergeCell ref="B4:B5"/>
    <mergeCell ref="C4:C5"/>
    <mergeCell ref="A50:B50"/>
    <mergeCell ref="A3:N3"/>
    <mergeCell ref="I4:L4"/>
    <mergeCell ref="M4:Q4"/>
    <mergeCell ref="A40:Q40"/>
    <mergeCell ref="A45:Q45"/>
    <mergeCell ref="A38:Q38"/>
    <mergeCell ref="A49:B49"/>
    <mergeCell ref="A44:B44"/>
    <mergeCell ref="A31:A37"/>
    <mergeCell ref="A39:B39"/>
    <mergeCell ref="A6:Q6"/>
    <mergeCell ref="A21:Q21"/>
    <mergeCell ref="D4:D5"/>
    <mergeCell ref="A13:Q13"/>
    <mergeCell ref="A19:Q19"/>
    <mergeCell ref="A12:B12"/>
    <mergeCell ref="A20:B20"/>
    <mergeCell ref="A7:A11"/>
    <mergeCell ref="A14:A18"/>
    <mergeCell ref="F4:H4"/>
    <mergeCell ref="E4:E5"/>
    <mergeCell ref="C1:H1"/>
    <mergeCell ref="I1:Q1"/>
    <mergeCell ref="A22:A28"/>
    <mergeCell ref="A29:B29"/>
    <mergeCell ref="A30:Q30"/>
    <mergeCell ref="A1:B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workbookViewId="0">
      <selection sqref="A1:B1"/>
    </sheetView>
  </sheetViews>
  <sheetFormatPr defaultColWidth="9.140625" defaultRowHeight="12.75" x14ac:dyDescent="0.2"/>
  <cols>
    <col min="1" max="1" width="13.85546875" style="53" customWidth="1"/>
    <col min="2" max="2" width="24.28515625" style="22" customWidth="1"/>
    <col min="3" max="4" width="6.85546875" style="24" customWidth="1"/>
    <col min="5" max="5" width="7.7109375" style="24" customWidth="1"/>
    <col min="6" max="6" width="6.42578125" style="46" customWidth="1"/>
    <col min="7" max="7" width="6" style="46" customWidth="1"/>
    <col min="8" max="8" width="6.140625" style="46" customWidth="1"/>
    <col min="9" max="10" width="5.85546875" style="46" customWidth="1"/>
    <col min="11" max="11" width="5.7109375" style="46" customWidth="1"/>
    <col min="12" max="12" width="5.85546875" style="46" customWidth="1"/>
    <col min="13" max="13" width="5.5703125" style="46" customWidth="1"/>
    <col min="14" max="14" width="5.140625" style="46" customWidth="1"/>
    <col min="15" max="15" width="5.28515625" style="46" customWidth="1"/>
    <col min="16" max="16" width="5.85546875" style="46" customWidth="1"/>
    <col min="17" max="17" width="6" style="46" customWidth="1"/>
    <col min="18" max="16384" width="9.140625" style="8"/>
  </cols>
  <sheetData>
    <row r="1" spans="1:17" s="6" customFormat="1" ht="61.5" customHeight="1" x14ac:dyDescent="0.25">
      <c r="A1" s="113" t="s">
        <v>139</v>
      </c>
      <c r="B1" s="113"/>
      <c r="C1" s="104" t="s">
        <v>111</v>
      </c>
      <c r="D1" s="104"/>
      <c r="E1" s="104"/>
      <c r="F1" s="104"/>
      <c r="G1" s="104"/>
      <c r="H1" s="104"/>
      <c r="I1" s="104" t="s">
        <v>90</v>
      </c>
      <c r="J1" s="104"/>
      <c r="K1" s="104"/>
      <c r="L1" s="104"/>
      <c r="M1" s="104"/>
      <c r="N1" s="104"/>
      <c r="O1" s="104"/>
      <c r="P1" s="104"/>
      <c r="Q1" s="104"/>
    </row>
    <row r="2" spans="1:17" s="54" customFormat="1" x14ac:dyDescent="0.2">
      <c r="A2" s="137" t="s">
        <v>56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1.25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6"/>
      <c r="P3" s="16"/>
      <c r="Q3" s="16"/>
    </row>
    <row r="4" spans="1:17" ht="11.25" x14ac:dyDescent="0.2">
      <c r="A4" s="139" t="s">
        <v>0</v>
      </c>
      <c r="B4" s="140" t="s">
        <v>1</v>
      </c>
      <c r="C4" s="140" t="s">
        <v>2</v>
      </c>
      <c r="D4" s="142" t="s">
        <v>68</v>
      </c>
      <c r="E4" s="140" t="s">
        <v>7</v>
      </c>
      <c r="F4" s="139" t="s">
        <v>3</v>
      </c>
      <c r="G4" s="139"/>
      <c r="H4" s="139"/>
      <c r="I4" s="139" t="s">
        <v>8</v>
      </c>
      <c r="J4" s="139"/>
      <c r="K4" s="139"/>
      <c r="L4" s="139"/>
      <c r="M4" s="139" t="s">
        <v>9</v>
      </c>
      <c r="N4" s="139"/>
      <c r="O4" s="139"/>
      <c r="P4" s="139"/>
      <c r="Q4" s="139"/>
    </row>
    <row r="5" spans="1:17" ht="21.75" customHeight="1" x14ac:dyDescent="0.2">
      <c r="A5" s="139"/>
      <c r="B5" s="140"/>
      <c r="C5" s="140"/>
      <c r="D5" s="143"/>
      <c r="E5" s="140"/>
      <c r="F5" s="17" t="s">
        <v>4</v>
      </c>
      <c r="G5" s="17" t="s">
        <v>5</v>
      </c>
      <c r="H5" s="17" t="s">
        <v>6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7" t="s">
        <v>16</v>
      </c>
      <c r="P5" s="17" t="s">
        <v>17</v>
      </c>
      <c r="Q5" s="17" t="s">
        <v>18</v>
      </c>
    </row>
    <row r="6" spans="1:17" s="9" customFormat="1" ht="11.25" x14ac:dyDescent="0.25">
      <c r="A6" s="134" t="s">
        <v>66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6"/>
    </row>
    <row r="7" spans="1:17" x14ac:dyDescent="0.2">
      <c r="A7" s="129"/>
      <c r="B7" s="18" t="s">
        <v>131</v>
      </c>
      <c r="C7" s="20">
        <v>250</v>
      </c>
      <c r="D7" s="80">
        <v>54.78</v>
      </c>
      <c r="E7" s="20">
        <v>405.6</v>
      </c>
      <c r="F7" s="31">
        <v>14.87</v>
      </c>
      <c r="G7" s="31">
        <v>19.2</v>
      </c>
      <c r="H7" s="31">
        <v>49.5</v>
      </c>
      <c r="I7" s="31">
        <v>243.3</v>
      </c>
      <c r="J7" s="31">
        <v>2.09</v>
      </c>
      <c r="K7" s="31">
        <v>39.799999999999997</v>
      </c>
      <c r="L7" s="31">
        <v>220.6</v>
      </c>
      <c r="M7" s="31">
        <v>0.22</v>
      </c>
      <c r="N7" s="31">
        <v>0.28000000000000003</v>
      </c>
      <c r="O7" s="31">
        <v>165</v>
      </c>
      <c r="P7" s="31">
        <v>11.27</v>
      </c>
      <c r="Q7" s="31">
        <v>0.3</v>
      </c>
    </row>
    <row r="8" spans="1:17" x14ac:dyDescent="0.2">
      <c r="A8" s="130"/>
      <c r="B8" s="18" t="s">
        <v>38</v>
      </c>
      <c r="C8" s="20">
        <v>20</v>
      </c>
      <c r="D8" s="80">
        <v>7.02</v>
      </c>
      <c r="E8" s="20">
        <v>3</v>
      </c>
      <c r="F8" s="31">
        <v>0.3</v>
      </c>
      <c r="G8" s="31">
        <v>0.03</v>
      </c>
      <c r="H8" s="31">
        <v>1</v>
      </c>
      <c r="I8" s="31">
        <v>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10</v>
      </c>
      <c r="P8" s="31">
        <v>0.9</v>
      </c>
      <c r="Q8" s="31">
        <v>0.1</v>
      </c>
    </row>
    <row r="9" spans="1:17" x14ac:dyDescent="0.2">
      <c r="A9" s="130"/>
      <c r="B9" s="18" t="s">
        <v>40</v>
      </c>
      <c r="C9" s="20">
        <v>205</v>
      </c>
      <c r="D9" s="80">
        <v>3.4</v>
      </c>
      <c r="E9" s="20">
        <v>62</v>
      </c>
      <c r="F9" s="31">
        <v>0.13</v>
      </c>
      <c r="G9" s="31">
        <v>0.02</v>
      </c>
      <c r="H9" s="31">
        <v>15.2</v>
      </c>
      <c r="I9" s="31">
        <v>14.2</v>
      </c>
      <c r="J9" s="31">
        <v>0.36</v>
      </c>
      <c r="K9" s="31">
        <v>2.4</v>
      </c>
      <c r="L9" s="31">
        <v>4.4000000000000004</v>
      </c>
      <c r="M9" s="31">
        <v>0</v>
      </c>
      <c r="N9" s="31">
        <v>0</v>
      </c>
      <c r="O9" s="31">
        <v>0</v>
      </c>
      <c r="P9" s="31">
        <v>2.83</v>
      </c>
      <c r="Q9" s="31">
        <v>0</v>
      </c>
    </row>
    <row r="10" spans="1:17" ht="25.5" x14ac:dyDescent="0.2">
      <c r="A10" s="131"/>
      <c r="B10" s="18" t="s">
        <v>19</v>
      </c>
      <c r="C10" s="20">
        <v>50</v>
      </c>
      <c r="D10" s="80">
        <v>4.8</v>
      </c>
      <c r="E10" s="20">
        <v>116.9</v>
      </c>
      <c r="F10" s="31">
        <v>3.95</v>
      </c>
      <c r="G10" s="31">
        <v>0.5</v>
      </c>
      <c r="H10" s="31">
        <v>18.05</v>
      </c>
      <c r="I10" s="31">
        <v>11.5</v>
      </c>
      <c r="J10" s="31">
        <v>0.55000000000000004</v>
      </c>
      <c r="K10" s="31">
        <v>16.5</v>
      </c>
      <c r="L10" s="31">
        <v>43.5</v>
      </c>
      <c r="M10" s="31">
        <v>0.05</v>
      </c>
      <c r="N10" s="31">
        <v>0.04</v>
      </c>
      <c r="O10" s="31">
        <v>0</v>
      </c>
      <c r="P10" s="31">
        <v>0</v>
      </c>
      <c r="Q10" s="31">
        <v>0.65</v>
      </c>
    </row>
    <row r="11" spans="1:17" s="10" customFormat="1" ht="15" customHeight="1" x14ac:dyDescent="0.2">
      <c r="A11" s="132" t="s">
        <v>20</v>
      </c>
      <c r="B11" s="133"/>
      <c r="C11" s="20">
        <f>C10+C9+C8+C7</f>
        <v>525</v>
      </c>
      <c r="D11" s="20">
        <f t="shared" ref="D11:Q11" si="0">D10+D9+D8+D7</f>
        <v>70</v>
      </c>
      <c r="E11" s="20">
        <f t="shared" si="0"/>
        <v>587.5</v>
      </c>
      <c r="F11" s="31">
        <f t="shared" si="0"/>
        <v>19.25</v>
      </c>
      <c r="G11" s="31">
        <f t="shared" si="0"/>
        <v>19.75</v>
      </c>
      <c r="H11" s="31">
        <f t="shared" si="0"/>
        <v>83.75</v>
      </c>
      <c r="I11" s="31">
        <f t="shared" si="0"/>
        <v>275</v>
      </c>
      <c r="J11" s="31">
        <f t="shared" si="0"/>
        <v>3</v>
      </c>
      <c r="K11" s="31">
        <f t="shared" si="0"/>
        <v>62.5</v>
      </c>
      <c r="L11" s="31">
        <f t="shared" si="0"/>
        <v>275</v>
      </c>
      <c r="M11" s="31">
        <f t="shared" si="0"/>
        <v>0.3</v>
      </c>
      <c r="N11" s="31">
        <f t="shared" si="0"/>
        <v>0.35000000000000003</v>
      </c>
      <c r="O11" s="31">
        <f t="shared" si="0"/>
        <v>175</v>
      </c>
      <c r="P11" s="31">
        <f t="shared" si="0"/>
        <v>15</v>
      </c>
      <c r="Q11" s="31">
        <f t="shared" si="0"/>
        <v>1.05</v>
      </c>
    </row>
    <row r="12" spans="1:17" ht="11.25" x14ac:dyDescent="0.2">
      <c r="A12" s="134" t="s">
        <v>71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6"/>
    </row>
    <row r="13" spans="1:17" x14ac:dyDescent="0.2">
      <c r="A13" s="129"/>
      <c r="B13" s="18" t="s">
        <v>131</v>
      </c>
      <c r="C13" s="20">
        <v>260</v>
      </c>
      <c r="D13" s="80">
        <v>54.78</v>
      </c>
      <c r="E13" s="20">
        <v>418.9</v>
      </c>
      <c r="F13" s="31">
        <v>14.87</v>
      </c>
      <c r="G13" s="31">
        <v>19.2</v>
      </c>
      <c r="H13" s="31">
        <v>52.14</v>
      </c>
      <c r="I13" s="31">
        <v>249.3</v>
      </c>
      <c r="J13" s="31">
        <v>2.25</v>
      </c>
      <c r="K13" s="31">
        <v>38.26</v>
      </c>
      <c r="L13" s="31">
        <v>208.7</v>
      </c>
      <c r="M13" s="31">
        <v>0.21</v>
      </c>
      <c r="N13" s="31">
        <v>0.25</v>
      </c>
      <c r="O13" s="31">
        <v>225</v>
      </c>
      <c r="P13" s="31">
        <v>7.87</v>
      </c>
      <c r="Q13" s="31">
        <v>0.6</v>
      </c>
    </row>
    <row r="14" spans="1:17" x14ac:dyDescent="0.2">
      <c r="A14" s="130"/>
      <c r="B14" s="18" t="s">
        <v>80</v>
      </c>
      <c r="C14" s="20">
        <v>30</v>
      </c>
      <c r="D14" s="80">
        <v>9.27</v>
      </c>
      <c r="E14" s="20">
        <v>6</v>
      </c>
      <c r="F14" s="31">
        <v>1.97</v>
      </c>
      <c r="G14" s="31">
        <v>1.62</v>
      </c>
      <c r="H14" s="31">
        <v>2.74</v>
      </c>
      <c r="I14" s="31">
        <v>24</v>
      </c>
      <c r="J14" s="31">
        <v>0</v>
      </c>
      <c r="K14" s="31">
        <v>5.8</v>
      </c>
      <c r="L14" s="31">
        <v>26</v>
      </c>
      <c r="M14" s="31">
        <v>0.05</v>
      </c>
      <c r="N14" s="31">
        <v>0.05</v>
      </c>
      <c r="O14" s="31">
        <v>0</v>
      </c>
      <c r="P14" s="31">
        <v>6.8</v>
      </c>
      <c r="Q14" s="31">
        <v>0.2</v>
      </c>
    </row>
    <row r="15" spans="1:17" ht="28.5" customHeight="1" x14ac:dyDescent="0.2">
      <c r="A15" s="130"/>
      <c r="B15" s="18" t="s">
        <v>40</v>
      </c>
      <c r="C15" s="20">
        <v>205</v>
      </c>
      <c r="D15" s="80">
        <v>3.4</v>
      </c>
      <c r="E15" s="20">
        <v>62</v>
      </c>
      <c r="F15" s="31">
        <v>0.13</v>
      </c>
      <c r="G15" s="31">
        <v>0.02</v>
      </c>
      <c r="H15" s="31">
        <v>15.2</v>
      </c>
      <c r="I15" s="31">
        <v>14.2</v>
      </c>
      <c r="J15" s="31">
        <v>0.36</v>
      </c>
      <c r="K15" s="31">
        <v>2.4</v>
      </c>
      <c r="L15" s="31">
        <v>4.4000000000000004</v>
      </c>
      <c r="M15" s="31">
        <v>0</v>
      </c>
      <c r="N15" s="31">
        <v>0</v>
      </c>
      <c r="O15" s="31">
        <v>0</v>
      </c>
      <c r="P15" s="31">
        <v>2.83</v>
      </c>
      <c r="Q15" s="31">
        <v>0</v>
      </c>
    </row>
    <row r="16" spans="1:17" s="7" customFormat="1" ht="25.5" x14ac:dyDescent="0.25">
      <c r="A16" s="131"/>
      <c r="B16" s="18" t="s">
        <v>19</v>
      </c>
      <c r="C16" s="20">
        <v>70</v>
      </c>
      <c r="D16" s="80">
        <v>6.93</v>
      </c>
      <c r="E16" s="20">
        <v>193.1</v>
      </c>
      <c r="F16" s="31">
        <v>5.53</v>
      </c>
      <c r="G16" s="31">
        <v>2.16</v>
      </c>
      <c r="H16" s="31">
        <v>25.67</v>
      </c>
      <c r="I16" s="31">
        <v>12.5</v>
      </c>
      <c r="J16" s="31">
        <v>1.89</v>
      </c>
      <c r="K16" s="31">
        <v>28.54</v>
      </c>
      <c r="L16" s="31">
        <v>60.9</v>
      </c>
      <c r="M16" s="31">
        <v>0.09</v>
      </c>
      <c r="N16" s="31">
        <v>0.1</v>
      </c>
      <c r="O16" s="31">
        <v>0</v>
      </c>
      <c r="P16" s="31">
        <v>0</v>
      </c>
      <c r="Q16" s="31">
        <v>0.91</v>
      </c>
    </row>
    <row r="17" spans="1:17" s="55" customFormat="1" ht="11.25" x14ac:dyDescent="0.25">
      <c r="A17" s="144" t="s">
        <v>116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6"/>
    </row>
    <row r="18" spans="1:17" s="10" customFormat="1" ht="15" customHeight="1" x14ac:dyDescent="0.2">
      <c r="A18" s="132" t="s">
        <v>20</v>
      </c>
      <c r="B18" s="133"/>
      <c r="C18" s="20">
        <f>C16+C15+C14+C13</f>
        <v>565</v>
      </c>
      <c r="D18" s="20">
        <v>70</v>
      </c>
      <c r="E18" s="20">
        <f t="shared" ref="E18:Q18" si="1">E16+E15+E14+E13</f>
        <v>680</v>
      </c>
      <c r="F18" s="31">
        <f t="shared" si="1"/>
        <v>22.5</v>
      </c>
      <c r="G18" s="31">
        <f t="shared" si="1"/>
        <v>23</v>
      </c>
      <c r="H18" s="31">
        <f t="shared" si="1"/>
        <v>95.75</v>
      </c>
      <c r="I18" s="31">
        <f t="shared" si="1"/>
        <v>300</v>
      </c>
      <c r="J18" s="31">
        <f t="shared" si="1"/>
        <v>4.5</v>
      </c>
      <c r="K18" s="31">
        <f t="shared" si="1"/>
        <v>75</v>
      </c>
      <c r="L18" s="31">
        <f t="shared" si="1"/>
        <v>300</v>
      </c>
      <c r="M18" s="31">
        <f t="shared" si="1"/>
        <v>0.35</v>
      </c>
      <c r="N18" s="31">
        <f t="shared" si="1"/>
        <v>0.4</v>
      </c>
      <c r="O18" s="31">
        <f t="shared" si="1"/>
        <v>225</v>
      </c>
      <c r="P18" s="31">
        <f t="shared" si="1"/>
        <v>17.5</v>
      </c>
      <c r="Q18" s="31">
        <f t="shared" si="1"/>
        <v>1.71</v>
      </c>
    </row>
    <row r="19" spans="1:17" s="9" customFormat="1" ht="11.25" x14ac:dyDescent="0.25">
      <c r="A19" s="134" t="s">
        <v>67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6"/>
    </row>
    <row r="20" spans="1:17" x14ac:dyDescent="0.2">
      <c r="A20" s="129"/>
      <c r="B20" s="18" t="s">
        <v>51</v>
      </c>
      <c r="C20" s="20">
        <v>60</v>
      </c>
      <c r="D20" s="80">
        <v>14.31</v>
      </c>
      <c r="E20" s="20">
        <v>41.14</v>
      </c>
      <c r="F20" s="31">
        <v>1.3</v>
      </c>
      <c r="G20" s="31">
        <v>2.8</v>
      </c>
      <c r="H20" s="31">
        <v>1.7</v>
      </c>
      <c r="I20" s="31">
        <v>24.2</v>
      </c>
      <c r="J20" s="31">
        <v>0.5</v>
      </c>
      <c r="K20" s="31">
        <v>7.5</v>
      </c>
      <c r="L20" s="31">
        <v>25</v>
      </c>
      <c r="M20" s="31">
        <v>0.02</v>
      </c>
      <c r="N20" s="31">
        <v>0.02</v>
      </c>
      <c r="O20" s="31">
        <v>35</v>
      </c>
      <c r="P20" s="31">
        <v>3</v>
      </c>
      <c r="Q20" s="31">
        <v>0.2</v>
      </c>
    </row>
    <row r="21" spans="1:17" ht="25.5" x14ac:dyDescent="0.2">
      <c r="A21" s="130"/>
      <c r="B21" s="18" t="s">
        <v>91</v>
      </c>
      <c r="C21" s="20">
        <v>260</v>
      </c>
      <c r="D21" s="80">
        <v>32.6</v>
      </c>
      <c r="E21" s="20">
        <v>102.1</v>
      </c>
      <c r="F21" s="31">
        <v>3.2</v>
      </c>
      <c r="G21" s="31">
        <v>3</v>
      </c>
      <c r="H21" s="31">
        <v>11.47</v>
      </c>
      <c r="I21" s="31">
        <v>143.19999999999999</v>
      </c>
      <c r="J21" s="31">
        <v>0.4</v>
      </c>
      <c r="K21" s="31">
        <v>7.3</v>
      </c>
      <c r="L21" s="31">
        <v>80.8</v>
      </c>
      <c r="M21" s="31">
        <v>0.02</v>
      </c>
      <c r="N21" s="31">
        <v>0.09</v>
      </c>
      <c r="O21" s="31">
        <v>88</v>
      </c>
      <c r="P21" s="31">
        <v>10</v>
      </c>
      <c r="Q21" s="31">
        <v>2.4</v>
      </c>
    </row>
    <row r="22" spans="1:17" ht="25.5" x14ac:dyDescent="0.2">
      <c r="A22" s="130"/>
      <c r="B22" s="18" t="s">
        <v>92</v>
      </c>
      <c r="C22" s="20">
        <v>200</v>
      </c>
      <c r="D22" s="80">
        <v>62.8</v>
      </c>
      <c r="E22" s="20">
        <v>367.2</v>
      </c>
      <c r="F22" s="31">
        <v>18.03</v>
      </c>
      <c r="G22" s="31">
        <v>21.02</v>
      </c>
      <c r="H22" s="31">
        <v>37.5</v>
      </c>
      <c r="I22" s="31">
        <v>180.26</v>
      </c>
      <c r="J22" s="31">
        <v>1.4</v>
      </c>
      <c r="K22" s="31">
        <v>25.6</v>
      </c>
      <c r="L22" s="31">
        <v>184</v>
      </c>
      <c r="M22" s="31">
        <v>0.3</v>
      </c>
      <c r="N22" s="31">
        <v>0.32</v>
      </c>
      <c r="O22" s="31">
        <v>122</v>
      </c>
      <c r="P22" s="31">
        <v>7.2</v>
      </c>
      <c r="Q22" s="31">
        <v>1.6</v>
      </c>
    </row>
    <row r="23" spans="1:17" ht="25.5" x14ac:dyDescent="0.2">
      <c r="A23" s="130"/>
      <c r="B23" s="18" t="s">
        <v>41</v>
      </c>
      <c r="C23" s="20">
        <v>200</v>
      </c>
      <c r="D23" s="80">
        <v>5.34</v>
      </c>
      <c r="E23" s="20">
        <v>196.3</v>
      </c>
      <c r="F23" s="31">
        <v>1.1599999999999999</v>
      </c>
      <c r="G23" s="31">
        <v>0.3</v>
      </c>
      <c r="H23" s="31">
        <v>47.2</v>
      </c>
      <c r="I23" s="31">
        <v>25.84</v>
      </c>
      <c r="J23" s="31">
        <v>0.75</v>
      </c>
      <c r="K23" s="31">
        <v>33</v>
      </c>
      <c r="L23" s="31">
        <v>46</v>
      </c>
      <c r="M23" s="31">
        <v>0.02</v>
      </c>
      <c r="N23" s="31">
        <v>0.02</v>
      </c>
      <c r="O23" s="31">
        <v>0</v>
      </c>
      <c r="P23" s="31">
        <v>0.8</v>
      </c>
      <c r="Q23" s="31">
        <v>0.2</v>
      </c>
    </row>
    <row r="24" spans="1:17" ht="25.5" x14ac:dyDescent="0.2">
      <c r="A24" s="130"/>
      <c r="B24" s="18" t="s">
        <v>19</v>
      </c>
      <c r="C24" s="20">
        <v>20</v>
      </c>
      <c r="D24" s="80">
        <v>1.98</v>
      </c>
      <c r="E24" s="20">
        <v>46.76</v>
      </c>
      <c r="F24" s="31">
        <v>1.58</v>
      </c>
      <c r="G24" s="31">
        <v>0.2</v>
      </c>
      <c r="H24" s="31">
        <v>9.66</v>
      </c>
      <c r="I24" s="31">
        <v>4.5999999999999996</v>
      </c>
      <c r="J24" s="31">
        <v>0.22</v>
      </c>
      <c r="K24" s="31">
        <v>6.6</v>
      </c>
      <c r="L24" s="31">
        <v>17.399999999999999</v>
      </c>
      <c r="M24" s="31">
        <v>0.02</v>
      </c>
      <c r="N24" s="31">
        <v>0.01</v>
      </c>
      <c r="O24" s="31">
        <v>0</v>
      </c>
      <c r="P24" s="31">
        <v>0</v>
      </c>
      <c r="Q24" s="31">
        <v>0.26</v>
      </c>
    </row>
    <row r="25" spans="1:17" x14ac:dyDescent="0.2">
      <c r="A25" s="131"/>
      <c r="B25" s="18" t="s">
        <v>21</v>
      </c>
      <c r="C25" s="20">
        <v>30</v>
      </c>
      <c r="D25" s="80">
        <v>2.97</v>
      </c>
      <c r="E25" s="20">
        <v>69</v>
      </c>
      <c r="F25" s="31">
        <v>1.68</v>
      </c>
      <c r="G25" s="31">
        <v>0.33</v>
      </c>
      <c r="H25" s="31">
        <v>9.7200000000000006</v>
      </c>
      <c r="I25" s="31">
        <v>6.9</v>
      </c>
      <c r="J25" s="31">
        <v>0.93</v>
      </c>
      <c r="K25" s="31">
        <v>7.5</v>
      </c>
      <c r="L25" s="31">
        <v>31.8</v>
      </c>
      <c r="M25" s="31">
        <v>0.04</v>
      </c>
      <c r="N25" s="31">
        <v>0.03</v>
      </c>
      <c r="O25" s="31">
        <v>0</v>
      </c>
      <c r="P25" s="31">
        <v>0</v>
      </c>
      <c r="Q25" s="31">
        <v>0.27</v>
      </c>
    </row>
    <row r="26" spans="1:17" s="10" customFormat="1" ht="15" customHeight="1" x14ac:dyDescent="0.2">
      <c r="A26" s="132" t="s">
        <v>22</v>
      </c>
      <c r="B26" s="133"/>
      <c r="C26" s="20">
        <f>C25+C24+C23+C22+C21+C20</f>
        <v>770</v>
      </c>
      <c r="D26" s="20">
        <f t="shared" ref="D26:Q26" si="2">D25+D24+D23+D22+D21+D20</f>
        <v>120</v>
      </c>
      <c r="E26" s="20">
        <f t="shared" si="2"/>
        <v>822.5</v>
      </c>
      <c r="F26" s="31">
        <f t="shared" si="2"/>
        <v>26.950000000000003</v>
      </c>
      <c r="G26" s="31">
        <f t="shared" si="2"/>
        <v>27.650000000000002</v>
      </c>
      <c r="H26" s="31">
        <f t="shared" si="2"/>
        <v>117.25000000000001</v>
      </c>
      <c r="I26" s="31">
        <f t="shared" si="2"/>
        <v>384.99999999999994</v>
      </c>
      <c r="J26" s="31">
        <f t="shared" si="2"/>
        <v>4.1999999999999993</v>
      </c>
      <c r="K26" s="31">
        <f t="shared" si="2"/>
        <v>87.5</v>
      </c>
      <c r="L26" s="31">
        <f t="shared" si="2"/>
        <v>385</v>
      </c>
      <c r="M26" s="31">
        <f t="shared" si="2"/>
        <v>0.42000000000000004</v>
      </c>
      <c r="N26" s="31">
        <f t="shared" si="2"/>
        <v>0.49</v>
      </c>
      <c r="O26" s="31">
        <f t="shared" si="2"/>
        <v>245</v>
      </c>
      <c r="P26" s="31">
        <f t="shared" si="2"/>
        <v>21</v>
      </c>
      <c r="Q26" s="31">
        <f t="shared" si="2"/>
        <v>4.9300000000000006</v>
      </c>
    </row>
    <row r="27" spans="1:17" ht="11.25" x14ac:dyDescent="0.2">
      <c r="A27" s="134" t="s">
        <v>72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</row>
    <row r="28" spans="1:17" x14ac:dyDescent="0.2">
      <c r="A28" s="129"/>
      <c r="B28" s="18" t="s">
        <v>51</v>
      </c>
      <c r="C28" s="20">
        <v>100</v>
      </c>
      <c r="D28" s="80">
        <v>23.86</v>
      </c>
      <c r="E28" s="20">
        <v>54.8</v>
      </c>
      <c r="F28" s="31">
        <v>1.3</v>
      </c>
      <c r="G28" s="31">
        <v>2.8</v>
      </c>
      <c r="H28" s="31">
        <v>9.23</v>
      </c>
      <c r="I28" s="31">
        <v>34.200000000000003</v>
      </c>
      <c r="J28" s="31">
        <v>1.96</v>
      </c>
      <c r="K28" s="31">
        <v>12.5</v>
      </c>
      <c r="L28" s="31">
        <v>25</v>
      </c>
      <c r="M28" s="31">
        <v>0.02</v>
      </c>
      <c r="N28" s="31">
        <v>0.05</v>
      </c>
      <c r="O28" s="31">
        <v>113</v>
      </c>
      <c r="P28" s="31">
        <v>6</v>
      </c>
      <c r="Q28" s="31">
        <v>0.2</v>
      </c>
    </row>
    <row r="29" spans="1:17" ht="25.5" x14ac:dyDescent="0.2">
      <c r="A29" s="130"/>
      <c r="B29" s="18" t="s">
        <v>94</v>
      </c>
      <c r="C29" s="20">
        <v>255</v>
      </c>
      <c r="D29" s="80">
        <v>20.079999999999998</v>
      </c>
      <c r="E29" s="20">
        <v>155.47</v>
      </c>
      <c r="F29" s="31">
        <v>4.92</v>
      </c>
      <c r="G29" s="31">
        <v>7.23</v>
      </c>
      <c r="H29" s="31">
        <v>9.43</v>
      </c>
      <c r="I29" s="31">
        <v>161.01</v>
      </c>
      <c r="J29" s="31">
        <v>0.31</v>
      </c>
      <c r="K29" s="31">
        <v>6.65</v>
      </c>
      <c r="L29" s="31">
        <v>85.9</v>
      </c>
      <c r="M29" s="31">
        <v>0.06</v>
      </c>
      <c r="N29" s="31">
        <v>0.1</v>
      </c>
      <c r="O29" s="31">
        <v>80</v>
      </c>
      <c r="P29" s="31">
        <v>10.5</v>
      </c>
      <c r="Q29" s="31">
        <v>2.4</v>
      </c>
    </row>
    <row r="30" spans="1:17" ht="24.75" customHeight="1" x14ac:dyDescent="0.2">
      <c r="A30" s="130"/>
      <c r="B30" s="18" t="s">
        <v>92</v>
      </c>
      <c r="C30" s="20">
        <v>200</v>
      </c>
      <c r="D30" s="80">
        <v>62.8</v>
      </c>
      <c r="E30" s="20">
        <v>367.2</v>
      </c>
      <c r="F30" s="31">
        <v>18.3</v>
      </c>
      <c r="G30" s="31">
        <v>21.02</v>
      </c>
      <c r="H30" s="31">
        <v>37.5</v>
      </c>
      <c r="I30" s="31">
        <v>180.26</v>
      </c>
      <c r="J30" s="31">
        <v>1.4</v>
      </c>
      <c r="K30" s="31">
        <v>25.6</v>
      </c>
      <c r="L30" s="31">
        <v>184</v>
      </c>
      <c r="M30" s="31">
        <v>0.3</v>
      </c>
      <c r="N30" s="31">
        <v>0.32</v>
      </c>
      <c r="O30" s="31">
        <v>122</v>
      </c>
      <c r="P30" s="31">
        <v>7.2</v>
      </c>
      <c r="Q30" s="31">
        <v>2.6</v>
      </c>
    </row>
    <row r="31" spans="1:17" ht="25.5" x14ac:dyDescent="0.2">
      <c r="A31" s="130"/>
      <c r="B31" s="18" t="s">
        <v>41</v>
      </c>
      <c r="C31" s="20">
        <v>200</v>
      </c>
      <c r="D31" s="80">
        <v>5.34</v>
      </c>
      <c r="E31" s="20">
        <v>196.3</v>
      </c>
      <c r="F31" s="31">
        <v>1.1599999999999999</v>
      </c>
      <c r="G31" s="31">
        <v>0.3</v>
      </c>
      <c r="H31" s="31">
        <v>47.2</v>
      </c>
      <c r="I31" s="31">
        <v>25.84</v>
      </c>
      <c r="J31" s="31">
        <v>0.75</v>
      </c>
      <c r="K31" s="31">
        <v>33</v>
      </c>
      <c r="L31" s="31">
        <v>46</v>
      </c>
      <c r="M31" s="31">
        <v>0.02</v>
      </c>
      <c r="N31" s="31">
        <v>0.02</v>
      </c>
      <c r="O31" s="31">
        <v>0</v>
      </c>
      <c r="P31" s="31">
        <v>0.8</v>
      </c>
      <c r="Q31" s="31">
        <v>0.2</v>
      </c>
    </row>
    <row r="32" spans="1:17" s="7" customFormat="1" ht="25.5" x14ac:dyDescent="0.25">
      <c r="A32" s="130"/>
      <c r="B32" s="18" t="s">
        <v>19</v>
      </c>
      <c r="C32" s="20">
        <v>30</v>
      </c>
      <c r="D32" s="80">
        <v>2.97</v>
      </c>
      <c r="E32" s="20">
        <v>76.23</v>
      </c>
      <c r="F32" s="31">
        <v>2.37</v>
      </c>
      <c r="G32" s="31">
        <v>0.3</v>
      </c>
      <c r="H32" s="31">
        <v>14.49</v>
      </c>
      <c r="I32" s="31">
        <v>7.19</v>
      </c>
      <c r="J32" s="31">
        <v>0.33</v>
      </c>
      <c r="K32" s="31">
        <v>9.9</v>
      </c>
      <c r="L32" s="31">
        <v>26.1</v>
      </c>
      <c r="M32" s="31">
        <v>0.03</v>
      </c>
      <c r="N32" s="31">
        <v>0.05</v>
      </c>
      <c r="O32" s="31">
        <v>0</v>
      </c>
      <c r="P32" s="31">
        <v>0</v>
      </c>
      <c r="Q32" s="31">
        <v>0.39</v>
      </c>
    </row>
    <row r="33" spans="1:17" s="7" customFormat="1" x14ac:dyDescent="0.25">
      <c r="A33" s="131"/>
      <c r="B33" s="18" t="s">
        <v>21</v>
      </c>
      <c r="C33" s="20">
        <v>50</v>
      </c>
      <c r="D33" s="80">
        <v>4.95</v>
      </c>
      <c r="E33" s="20">
        <v>115</v>
      </c>
      <c r="F33" s="31">
        <v>3.45</v>
      </c>
      <c r="G33" s="31">
        <v>0.55000000000000004</v>
      </c>
      <c r="H33" s="31">
        <v>16.2</v>
      </c>
      <c r="I33" s="31">
        <v>11.5</v>
      </c>
      <c r="J33" s="31">
        <v>1.55</v>
      </c>
      <c r="K33" s="31">
        <v>17.350000000000001</v>
      </c>
      <c r="L33" s="31">
        <v>53</v>
      </c>
      <c r="M33" s="31">
        <v>0.06</v>
      </c>
      <c r="N33" s="31">
        <v>0.06</v>
      </c>
      <c r="O33" s="31">
        <v>0</v>
      </c>
      <c r="P33" s="31">
        <v>0</v>
      </c>
      <c r="Q33" s="31">
        <v>0.45</v>
      </c>
    </row>
    <row r="34" spans="1:17" s="55" customFormat="1" ht="11.25" x14ac:dyDescent="0.25">
      <c r="A34" s="144" t="s">
        <v>93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</row>
    <row r="35" spans="1:17" s="10" customFormat="1" ht="15" customHeight="1" x14ac:dyDescent="0.2">
      <c r="A35" s="132" t="s">
        <v>22</v>
      </c>
      <c r="B35" s="133"/>
      <c r="C35" s="20">
        <f>C33+C32+C31+C30+C29+C28</f>
        <v>835</v>
      </c>
      <c r="D35" s="20">
        <f t="shared" ref="D35:Q35" si="3">D33+D32+D31+D30+D29+D28</f>
        <v>120</v>
      </c>
      <c r="E35" s="20">
        <f t="shared" si="3"/>
        <v>965</v>
      </c>
      <c r="F35" s="31">
        <f t="shared" si="3"/>
        <v>31.500000000000004</v>
      </c>
      <c r="G35" s="31">
        <f t="shared" si="3"/>
        <v>32.199999999999996</v>
      </c>
      <c r="H35" s="31">
        <f t="shared" si="3"/>
        <v>134.04999999999998</v>
      </c>
      <c r="I35" s="31">
        <f t="shared" si="3"/>
        <v>419.99999999999994</v>
      </c>
      <c r="J35" s="31">
        <f t="shared" si="3"/>
        <v>6.2999999999999989</v>
      </c>
      <c r="K35" s="31">
        <f t="shared" si="3"/>
        <v>105</v>
      </c>
      <c r="L35" s="31">
        <f t="shared" si="3"/>
        <v>420</v>
      </c>
      <c r="M35" s="31">
        <f t="shared" si="3"/>
        <v>0.49</v>
      </c>
      <c r="N35" s="31">
        <f t="shared" si="3"/>
        <v>0.60000000000000009</v>
      </c>
      <c r="O35" s="31">
        <f t="shared" si="3"/>
        <v>315</v>
      </c>
      <c r="P35" s="31">
        <f t="shared" si="3"/>
        <v>24.5</v>
      </c>
      <c r="Q35" s="31">
        <f t="shared" si="3"/>
        <v>6.24</v>
      </c>
    </row>
    <row r="36" spans="1:17" s="10" customFormat="1" ht="11.25" x14ac:dyDescent="0.2">
      <c r="A36" s="134" t="s">
        <v>69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</row>
    <row r="37" spans="1:17" x14ac:dyDescent="0.2">
      <c r="A37" s="129"/>
      <c r="B37" s="18" t="s">
        <v>26</v>
      </c>
      <c r="C37" s="20">
        <v>200</v>
      </c>
      <c r="D37" s="80">
        <v>25</v>
      </c>
      <c r="E37" s="20">
        <v>102</v>
      </c>
      <c r="F37" s="31">
        <v>5.5</v>
      </c>
      <c r="G37" s="31">
        <v>5.2</v>
      </c>
      <c r="H37" s="31">
        <v>7.1</v>
      </c>
      <c r="I37" s="31">
        <v>73</v>
      </c>
      <c r="J37" s="31">
        <v>0.2</v>
      </c>
      <c r="K37" s="31">
        <v>10</v>
      </c>
      <c r="L37" s="31">
        <v>72</v>
      </c>
      <c r="M37" s="31">
        <v>0.08</v>
      </c>
      <c r="N37" s="31">
        <v>0.1</v>
      </c>
      <c r="O37" s="31">
        <v>32</v>
      </c>
      <c r="P37" s="31">
        <v>1.4</v>
      </c>
      <c r="Q37" s="31">
        <v>0</v>
      </c>
    </row>
    <row r="38" spans="1:17" ht="25.5" x14ac:dyDescent="0.2">
      <c r="A38" s="130"/>
      <c r="B38" s="18" t="s">
        <v>135</v>
      </c>
      <c r="C38" s="20">
        <v>150</v>
      </c>
      <c r="D38" s="80">
        <v>23</v>
      </c>
      <c r="E38" s="20">
        <v>47</v>
      </c>
      <c r="F38" s="31">
        <v>0.4</v>
      </c>
      <c r="G38" s="31">
        <v>0.4</v>
      </c>
      <c r="H38" s="31">
        <v>3.8</v>
      </c>
      <c r="I38" s="31">
        <v>36</v>
      </c>
      <c r="J38" s="31">
        <v>0.6</v>
      </c>
      <c r="K38" s="31">
        <v>7</v>
      </c>
      <c r="L38" s="31">
        <v>21</v>
      </c>
      <c r="M38" s="31">
        <v>0.03</v>
      </c>
      <c r="N38" s="31">
        <v>0.02</v>
      </c>
      <c r="O38" s="31">
        <v>35</v>
      </c>
      <c r="P38" s="31">
        <v>4.5999999999999996</v>
      </c>
      <c r="Q38" s="31">
        <v>0.16</v>
      </c>
    </row>
    <row r="39" spans="1:17" x14ac:dyDescent="0.2">
      <c r="A39" s="130"/>
      <c r="B39" s="18" t="s">
        <v>46</v>
      </c>
      <c r="C39" s="20">
        <v>30</v>
      </c>
      <c r="D39" s="80">
        <v>22</v>
      </c>
      <c r="E39" s="20">
        <v>86</v>
      </c>
      <c r="F39" s="31">
        <v>1.8</v>
      </c>
      <c r="G39" s="31">
        <v>2.2999999999999998</v>
      </c>
      <c r="H39" s="31">
        <v>22.6</v>
      </c>
      <c r="I39" s="31">
        <v>1</v>
      </c>
      <c r="J39" s="31">
        <v>0.4</v>
      </c>
      <c r="K39" s="31">
        <v>8</v>
      </c>
      <c r="L39" s="31">
        <v>17</v>
      </c>
      <c r="M39" s="31">
        <v>0.01</v>
      </c>
      <c r="N39" s="31">
        <v>0.02</v>
      </c>
      <c r="O39" s="31">
        <v>3</v>
      </c>
      <c r="P39" s="31">
        <v>0</v>
      </c>
      <c r="Q39" s="31">
        <v>0.26</v>
      </c>
    </row>
    <row r="40" spans="1:17" s="10" customFormat="1" x14ac:dyDescent="0.2">
      <c r="A40" s="131"/>
      <c r="B40" s="18" t="s">
        <v>25</v>
      </c>
      <c r="C40" s="20">
        <f>C39+C38+C37</f>
        <v>380</v>
      </c>
      <c r="D40" s="80">
        <f t="shared" ref="D40:Q40" si="4">D39+D38+D37</f>
        <v>70</v>
      </c>
      <c r="E40" s="20">
        <f t="shared" si="4"/>
        <v>235</v>
      </c>
      <c r="F40" s="31">
        <f t="shared" si="4"/>
        <v>7.7</v>
      </c>
      <c r="G40" s="31">
        <f t="shared" si="4"/>
        <v>7.9</v>
      </c>
      <c r="H40" s="31">
        <f t="shared" si="4"/>
        <v>33.5</v>
      </c>
      <c r="I40" s="31">
        <f t="shared" si="4"/>
        <v>110</v>
      </c>
      <c r="J40" s="31">
        <f t="shared" si="4"/>
        <v>1.2</v>
      </c>
      <c r="K40" s="31">
        <f t="shared" si="4"/>
        <v>25</v>
      </c>
      <c r="L40" s="31">
        <f t="shared" si="4"/>
        <v>110</v>
      </c>
      <c r="M40" s="31">
        <f t="shared" si="4"/>
        <v>0.12</v>
      </c>
      <c r="N40" s="31">
        <f t="shared" si="4"/>
        <v>0.14000000000000001</v>
      </c>
      <c r="O40" s="31">
        <f t="shared" si="4"/>
        <v>70</v>
      </c>
      <c r="P40" s="31">
        <f t="shared" si="4"/>
        <v>6</v>
      </c>
      <c r="Q40" s="31">
        <f t="shared" si="4"/>
        <v>0.42000000000000004</v>
      </c>
    </row>
    <row r="41" spans="1:17" ht="11.25" x14ac:dyDescent="0.2">
      <c r="A41" s="134" t="s">
        <v>73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6"/>
    </row>
    <row r="42" spans="1:17" x14ac:dyDescent="0.2">
      <c r="A42" s="129"/>
      <c r="B42" s="18" t="s">
        <v>79</v>
      </c>
      <c r="C42" s="20">
        <v>200</v>
      </c>
      <c r="D42" s="80">
        <v>25</v>
      </c>
      <c r="E42" s="20">
        <v>102</v>
      </c>
      <c r="F42" s="31">
        <v>5.5</v>
      </c>
      <c r="G42" s="31">
        <v>5.2</v>
      </c>
      <c r="H42" s="31">
        <v>7.1</v>
      </c>
      <c r="I42" s="31">
        <v>73</v>
      </c>
      <c r="J42" s="31">
        <v>0.4</v>
      </c>
      <c r="K42" s="31">
        <v>13.5</v>
      </c>
      <c r="L42" s="31">
        <v>72</v>
      </c>
      <c r="M42" s="31">
        <v>0.02</v>
      </c>
      <c r="N42" s="31">
        <v>0.06</v>
      </c>
      <c r="O42" s="31">
        <v>32</v>
      </c>
      <c r="P42" s="31">
        <v>1.4</v>
      </c>
      <c r="Q42" s="31">
        <v>0</v>
      </c>
    </row>
    <row r="43" spans="1:17" ht="25.5" customHeight="1" x14ac:dyDescent="0.2">
      <c r="A43" s="130"/>
      <c r="B43" s="18" t="s">
        <v>135</v>
      </c>
      <c r="C43" s="20">
        <v>150</v>
      </c>
      <c r="D43" s="80">
        <v>23</v>
      </c>
      <c r="E43" s="20">
        <v>47</v>
      </c>
      <c r="F43" s="31">
        <v>0.4</v>
      </c>
      <c r="G43" s="31">
        <v>0.4</v>
      </c>
      <c r="H43" s="31">
        <v>3.8</v>
      </c>
      <c r="I43" s="31">
        <v>36</v>
      </c>
      <c r="J43" s="31">
        <v>0.6</v>
      </c>
      <c r="K43" s="31">
        <v>7</v>
      </c>
      <c r="L43" s="31">
        <v>21</v>
      </c>
      <c r="M43" s="31">
        <v>0.03</v>
      </c>
      <c r="N43" s="31">
        <v>0.02</v>
      </c>
      <c r="O43" s="31">
        <v>35</v>
      </c>
      <c r="P43" s="31">
        <v>4.5999999999999996</v>
      </c>
      <c r="Q43" s="31">
        <v>0.16</v>
      </c>
    </row>
    <row r="44" spans="1:17" x14ac:dyDescent="0.2">
      <c r="A44" s="130"/>
      <c r="B44" s="18" t="s">
        <v>46</v>
      </c>
      <c r="C44" s="20">
        <v>30</v>
      </c>
      <c r="D44" s="80">
        <v>22</v>
      </c>
      <c r="E44" s="20">
        <v>110</v>
      </c>
      <c r="F44" s="31">
        <v>3.1</v>
      </c>
      <c r="G44" s="31">
        <v>3.6</v>
      </c>
      <c r="H44" s="31">
        <v>27.4</v>
      </c>
      <c r="I44" s="31">
        <v>11</v>
      </c>
      <c r="J44" s="31">
        <v>0.8</v>
      </c>
      <c r="K44" s="31">
        <v>9.5</v>
      </c>
      <c r="L44" s="31">
        <v>27</v>
      </c>
      <c r="M44" s="31">
        <v>0.09</v>
      </c>
      <c r="N44" s="31">
        <v>0.02</v>
      </c>
      <c r="O44" s="31">
        <v>23</v>
      </c>
      <c r="P44" s="31">
        <v>1</v>
      </c>
      <c r="Q44" s="31">
        <v>0.26</v>
      </c>
    </row>
    <row r="45" spans="1:17" s="10" customFormat="1" x14ac:dyDescent="0.2">
      <c r="A45" s="131"/>
      <c r="B45" s="18" t="s">
        <v>25</v>
      </c>
      <c r="C45" s="20">
        <f>C44+C43+C42</f>
        <v>380</v>
      </c>
      <c r="D45" s="80">
        <f t="shared" ref="D45:Q45" si="5">D44+D43+D42</f>
        <v>70</v>
      </c>
      <c r="E45" s="20">
        <f t="shared" si="5"/>
        <v>259</v>
      </c>
      <c r="F45" s="31">
        <f t="shared" si="5"/>
        <v>9</v>
      </c>
      <c r="G45" s="31">
        <f t="shared" si="5"/>
        <v>9.1999999999999993</v>
      </c>
      <c r="H45" s="31">
        <f t="shared" si="5"/>
        <v>38.299999999999997</v>
      </c>
      <c r="I45" s="31">
        <f t="shared" si="5"/>
        <v>120</v>
      </c>
      <c r="J45" s="31">
        <f t="shared" si="5"/>
        <v>1.7999999999999998</v>
      </c>
      <c r="K45" s="31">
        <f t="shared" si="5"/>
        <v>30</v>
      </c>
      <c r="L45" s="31">
        <f t="shared" si="5"/>
        <v>120</v>
      </c>
      <c r="M45" s="31">
        <f t="shared" si="5"/>
        <v>0.13999999999999999</v>
      </c>
      <c r="N45" s="31">
        <f t="shared" si="5"/>
        <v>0.1</v>
      </c>
      <c r="O45" s="31">
        <f t="shared" si="5"/>
        <v>90</v>
      </c>
      <c r="P45" s="31">
        <f t="shared" si="5"/>
        <v>7</v>
      </c>
      <c r="Q45" s="31">
        <f t="shared" si="5"/>
        <v>0.42000000000000004</v>
      </c>
    </row>
    <row r="46" spans="1:17" s="10" customFormat="1" ht="15" customHeight="1" x14ac:dyDescent="0.2">
      <c r="A46" s="132" t="s">
        <v>75</v>
      </c>
      <c r="B46" s="133"/>
      <c r="C46" s="20">
        <f>C40+C26+C11</f>
        <v>1675</v>
      </c>
      <c r="D46" s="20">
        <f t="shared" ref="D46:Q46" si="6">D40+D26+D11</f>
        <v>260</v>
      </c>
      <c r="E46" s="20">
        <f t="shared" si="6"/>
        <v>1645</v>
      </c>
      <c r="F46" s="31">
        <f t="shared" si="6"/>
        <v>53.900000000000006</v>
      </c>
      <c r="G46" s="31">
        <f t="shared" si="6"/>
        <v>55.300000000000004</v>
      </c>
      <c r="H46" s="31">
        <f t="shared" si="6"/>
        <v>234.5</v>
      </c>
      <c r="I46" s="31">
        <f t="shared" si="6"/>
        <v>770</v>
      </c>
      <c r="J46" s="31">
        <f t="shared" si="6"/>
        <v>8.3999999999999986</v>
      </c>
      <c r="K46" s="31">
        <f t="shared" si="6"/>
        <v>175</v>
      </c>
      <c r="L46" s="31">
        <f t="shared" si="6"/>
        <v>770</v>
      </c>
      <c r="M46" s="31">
        <f t="shared" si="6"/>
        <v>0.84000000000000008</v>
      </c>
      <c r="N46" s="31">
        <f t="shared" si="6"/>
        <v>0.98</v>
      </c>
      <c r="O46" s="31">
        <f t="shared" si="6"/>
        <v>490</v>
      </c>
      <c r="P46" s="31">
        <f t="shared" si="6"/>
        <v>42</v>
      </c>
      <c r="Q46" s="31">
        <f t="shared" si="6"/>
        <v>6.4</v>
      </c>
    </row>
    <row r="47" spans="1:17" s="10" customFormat="1" ht="15" customHeight="1" x14ac:dyDescent="0.2">
      <c r="A47" s="132" t="s">
        <v>76</v>
      </c>
      <c r="B47" s="133"/>
      <c r="C47" s="20">
        <f>C45+C35+C18</f>
        <v>1780</v>
      </c>
      <c r="D47" s="20">
        <f t="shared" ref="D47:Q47" si="7">D45+D35+D18</f>
        <v>260</v>
      </c>
      <c r="E47" s="20">
        <f t="shared" si="7"/>
        <v>1904</v>
      </c>
      <c r="F47" s="31">
        <f t="shared" si="7"/>
        <v>63</v>
      </c>
      <c r="G47" s="31">
        <f t="shared" si="7"/>
        <v>64.399999999999991</v>
      </c>
      <c r="H47" s="31">
        <f t="shared" si="7"/>
        <v>268.09999999999997</v>
      </c>
      <c r="I47" s="31">
        <f t="shared" si="7"/>
        <v>840</v>
      </c>
      <c r="J47" s="31">
        <f t="shared" si="7"/>
        <v>12.599999999999998</v>
      </c>
      <c r="K47" s="31">
        <f t="shared" si="7"/>
        <v>210</v>
      </c>
      <c r="L47" s="31">
        <f t="shared" si="7"/>
        <v>840</v>
      </c>
      <c r="M47" s="31">
        <f t="shared" si="7"/>
        <v>0.98</v>
      </c>
      <c r="N47" s="31">
        <f t="shared" si="7"/>
        <v>1.1000000000000001</v>
      </c>
      <c r="O47" s="31">
        <f t="shared" si="7"/>
        <v>630</v>
      </c>
      <c r="P47" s="31">
        <f t="shared" si="7"/>
        <v>49</v>
      </c>
      <c r="Q47" s="31">
        <f t="shared" si="7"/>
        <v>8.370000000000001</v>
      </c>
    </row>
    <row r="48" spans="1:17" s="7" customFormat="1" x14ac:dyDescent="0.25">
      <c r="A48" s="52"/>
      <c r="B48" s="21"/>
      <c r="C48" s="23"/>
      <c r="D48" s="23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7" customFormat="1" ht="11.25" x14ac:dyDescent="0.25">
      <c r="A49" s="128" t="s">
        <v>77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1:17" s="7" customFormat="1" ht="11.25" x14ac:dyDescent="0.25">
      <c r="A50" s="141" t="s">
        <v>78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s="7" customFormat="1" ht="11.25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s="7" customFormat="1" ht="11.25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s="7" customFormat="1" ht="11.25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6" spans="1:17" ht="12" customHeight="1" x14ac:dyDescent="0.2"/>
  </sheetData>
  <mergeCells count="35">
    <mergeCell ref="A28:A33"/>
    <mergeCell ref="A19:Q19"/>
    <mergeCell ref="A35:B35"/>
    <mergeCell ref="A50:Q53"/>
    <mergeCell ref="D4:D5"/>
    <mergeCell ref="A6:Q6"/>
    <mergeCell ref="A41:Q41"/>
    <mergeCell ref="A42:A45"/>
    <mergeCell ref="A47:B47"/>
    <mergeCell ref="A17:Q17"/>
    <mergeCell ref="A34:Q34"/>
    <mergeCell ref="A3:N3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49:Q49"/>
    <mergeCell ref="A37:A40"/>
    <mergeCell ref="A46:B46"/>
    <mergeCell ref="A7:A10"/>
    <mergeCell ref="A11:B11"/>
    <mergeCell ref="A20:A25"/>
    <mergeCell ref="A26:B26"/>
    <mergeCell ref="A36:Q36"/>
    <mergeCell ref="A12:Q12"/>
    <mergeCell ref="A13:A16"/>
    <mergeCell ref="A18:B18"/>
    <mergeCell ref="A27:Q27"/>
    <mergeCell ref="A2:Q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8"/>
  <sheetViews>
    <sheetView zoomScaleNormal="100" workbookViewId="0">
      <selection sqref="A1:B1"/>
    </sheetView>
  </sheetViews>
  <sheetFormatPr defaultColWidth="9.140625" defaultRowHeight="15" x14ac:dyDescent="0.25"/>
  <cols>
    <col min="1" max="1" width="6.7109375" style="46" customWidth="1"/>
    <col min="2" max="2" width="25" style="67" customWidth="1"/>
    <col min="3" max="4" width="9.140625" style="59"/>
    <col min="5" max="5" width="7.140625" style="24" customWidth="1"/>
    <col min="6" max="6" width="6.5703125" style="51" customWidth="1"/>
    <col min="7" max="7" width="6.42578125" style="51" customWidth="1"/>
    <col min="8" max="8" width="9.85546875" style="51" customWidth="1"/>
    <col min="9" max="9" width="5.5703125" style="51" customWidth="1"/>
    <col min="10" max="11" width="5.7109375" style="51" customWidth="1"/>
    <col min="12" max="14" width="5.85546875" style="51" customWidth="1"/>
    <col min="15" max="15" width="7" style="51" customWidth="1"/>
    <col min="16" max="16" width="9.5703125" style="51" customWidth="1"/>
    <col min="17" max="17" width="6.7109375" style="51" customWidth="1"/>
    <col min="18" max="16384" width="9.140625" style="45"/>
  </cols>
  <sheetData>
    <row r="1" spans="1:22" s="6" customFormat="1" ht="61.5" customHeight="1" x14ac:dyDescent="0.25">
      <c r="A1" s="149" t="s">
        <v>140</v>
      </c>
      <c r="B1" s="149"/>
      <c r="C1" s="150" t="s">
        <v>112</v>
      </c>
      <c r="D1" s="150"/>
      <c r="E1" s="150"/>
      <c r="F1" s="150"/>
      <c r="G1" s="150"/>
      <c r="H1" s="150"/>
      <c r="I1" s="150" t="s">
        <v>90</v>
      </c>
      <c r="J1" s="150"/>
      <c r="K1" s="150"/>
      <c r="L1" s="150"/>
      <c r="M1" s="150"/>
      <c r="N1" s="150"/>
      <c r="O1" s="150"/>
      <c r="P1" s="150"/>
      <c r="Q1" s="150"/>
    </row>
    <row r="2" spans="1:22" s="61" customFormat="1" x14ac:dyDescent="0.2">
      <c r="A2" s="159" t="s">
        <v>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22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22" x14ac:dyDescent="0.2">
      <c r="A4" s="147" t="s">
        <v>0</v>
      </c>
      <c r="B4" s="160" t="s">
        <v>1</v>
      </c>
      <c r="C4" s="147" t="s">
        <v>2</v>
      </c>
      <c r="D4" s="174" t="s">
        <v>68</v>
      </c>
      <c r="E4" s="147" t="s">
        <v>7</v>
      </c>
      <c r="F4" s="147" t="s">
        <v>3</v>
      </c>
      <c r="G4" s="147"/>
      <c r="H4" s="147"/>
      <c r="I4" s="147" t="s">
        <v>8</v>
      </c>
      <c r="J4" s="147"/>
      <c r="K4" s="147"/>
      <c r="L4" s="147"/>
      <c r="M4" s="147" t="s">
        <v>9</v>
      </c>
      <c r="N4" s="147"/>
      <c r="O4" s="147"/>
      <c r="P4" s="147"/>
      <c r="Q4" s="147"/>
    </row>
    <row r="5" spans="1:22" ht="24.75" customHeight="1" x14ac:dyDescent="0.2">
      <c r="A5" s="147"/>
      <c r="B5" s="160"/>
      <c r="C5" s="147"/>
      <c r="D5" s="175"/>
      <c r="E5" s="147"/>
      <c r="F5" s="96" t="s">
        <v>4</v>
      </c>
      <c r="G5" s="96" t="s">
        <v>5</v>
      </c>
      <c r="H5" s="96" t="s">
        <v>6</v>
      </c>
      <c r="I5" s="96" t="s">
        <v>10</v>
      </c>
      <c r="J5" s="96" t="s">
        <v>11</v>
      </c>
      <c r="K5" s="96" t="s">
        <v>12</v>
      </c>
      <c r="L5" s="96" t="s">
        <v>13</v>
      </c>
      <c r="M5" s="96" t="s">
        <v>14</v>
      </c>
      <c r="N5" s="96" t="s">
        <v>15</v>
      </c>
      <c r="O5" s="96" t="s">
        <v>16</v>
      </c>
      <c r="P5" s="96" t="s">
        <v>17</v>
      </c>
      <c r="Q5" s="96" t="s">
        <v>18</v>
      </c>
    </row>
    <row r="6" spans="1:22" x14ac:dyDescent="0.2">
      <c r="A6" s="161" t="s">
        <v>66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3"/>
    </row>
    <row r="7" spans="1:22" x14ac:dyDescent="0.2">
      <c r="A7" s="164"/>
      <c r="B7" s="89" t="s">
        <v>95</v>
      </c>
      <c r="C7" s="90">
        <v>100</v>
      </c>
      <c r="D7" s="91">
        <v>28.47</v>
      </c>
      <c r="E7" s="90">
        <v>90.2</v>
      </c>
      <c r="F7" s="90">
        <v>5.22</v>
      </c>
      <c r="G7" s="90">
        <v>7.98</v>
      </c>
      <c r="H7" s="90">
        <v>2.2999999999999998</v>
      </c>
      <c r="I7" s="90">
        <v>90.2</v>
      </c>
      <c r="J7" s="90">
        <v>0.2</v>
      </c>
      <c r="K7" s="90">
        <v>6.1</v>
      </c>
      <c r="L7" s="90">
        <v>57.89</v>
      </c>
      <c r="M7" s="90">
        <v>0.03</v>
      </c>
      <c r="N7" s="90">
        <v>0.08</v>
      </c>
      <c r="O7" s="90">
        <v>38</v>
      </c>
      <c r="P7" s="90">
        <v>2.2999999999999998</v>
      </c>
      <c r="Q7" s="90">
        <v>0.4</v>
      </c>
    </row>
    <row r="8" spans="1:22" ht="45" x14ac:dyDescent="0.2">
      <c r="A8" s="165"/>
      <c r="B8" s="89" t="s">
        <v>117</v>
      </c>
      <c r="C8" s="90">
        <v>155</v>
      </c>
      <c r="D8" s="91">
        <v>13.69</v>
      </c>
      <c r="E8" s="90">
        <v>235.3</v>
      </c>
      <c r="F8" s="90">
        <v>5.0999999999999996</v>
      </c>
      <c r="G8" s="90">
        <v>10.5</v>
      </c>
      <c r="H8" s="90">
        <v>34.200000000000003</v>
      </c>
      <c r="I8" s="90">
        <v>12</v>
      </c>
      <c r="J8" s="90">
        <v>0.2</v>
      </c>
      <c r="K8" s="90">
        <v>4.34</v>
      </c>
      <c r="L8" s="90">
        <v>34.5</v>
      </c>
      <c r="M8" s="90">
        <v>0.08</v>
      </c>
      <c r="N8" s="90">
        <v>0.08</v>
      </c>
      <c r="O8" s="90">
        <v>72</v>
      </c>
      <c r="P8" s="90">
        <v>1.37</v>
      </c>
      <c r="Q8" s="90">
        <v>1.95</v>
      </c>
      <c r="V8" s="88"/>
    </row>
    <row r="9" spans="1:22" ht="30" x14ac:dyDescent="0.2">
      <c r="A9" s="165"/>
      <c r="B9" s="89" t="s">
        <v>53</v>
      </c>
      <c r="C9" s="90">
        <v>20</v>
      </c>
      <c r="D9" s="91">
        <v>5.72</v>
      </c>
      <c r="E9" s="90">
        <v>20</v>
      </c>
      <c r="F9" s="90">
        <v>1.2</v>
      </c>
      <c r="G9" s="90">
        <v>0.1</v>
      </c>
      <c r="H9" s="90">
        <v>3.2</v>
      </c>
      <c r="I9" s="90">
        <v>28</v>
      </c>
      <c r="J9" s="90">
        <v>0.05</v>
      </c>
      <c r="K9" s="90">
        <v>10</v>
      </c>
      <c r="L9" s="90">
        <v>28</v>
      </c>
      <c r="M9" s="90">
        <v>7.0000000000000007E-2</v>
      </c>
      <c r="N9" s="90">
        <v>7.0000000000000007E-2</v>
      </c>
      <c r="O9" s="90">
        <v>65</v>
      </c>
      <c r="P9" s="90">
        <v>10</v>
      </c>
      <c r="Q9" s="90">
        <v>0.1</v>
      </c>
    </row>
    <row r="10" spans="1:22" x14ac:dyDescent="0.2">
      <c r="A10" s="165"/>
      <c r="B10" s="89" t="s">
        <v>27</v>
      </c>
      <c r="C10" s="90">
        <v>200</v>
      </c>
      <c r="D10" s="91">
        <v>17.32</v>
      </c>
      <c r="E10" s="90">
        <v>125.1</v>
      </c>
      <c r="F10" s="90">
        <v>3.78</v>
      </c>
      <c r="G10" s="90">
        <v>0.67</v>
      </c>
      <c r="H10" s="90">
        <v>26</v>
      </c>
      <c r="I10" s="90">
        <v>133.30000000000001</v>
      </c>
      <c r="J10" s="90">
        <v>2</v>
      </c>
      <c r="K10" s="90">
        <v>25.56</v>
      </c>
      <c r="L10" s="90">
        <v>111.11</v>
      </c>
      <c r="M10" s="90">
        <v>0.04</v>
      </c>
      <c r="N10" s="90">
        <v>0.04</v>
      </c>
      <c r="O10" s="90">
        <v>0</v>
      </c>
      <c r="P10" s="90">
        <v>1.33</v>
      </c>
      <c r="Q10" s="90">
        <v>0</v>
      </c>
    </row>
    <row r="11" spans="1:22" ht="30" x14ac:dyDescent="0.2">
      <c r="A11" s="166"/>
      <c r="B11" s="89" t="s">
        <v>19</v>
      </c>
      <c r="C11" s="90">
        <v>50</v>
      </c>
      <c r="D11" s="91">
        <v>4.8</v>
      </c>
      <c r="E11" s="90">
        <v>116.9</v>
      </c>
      <c r="F11" s="90">
        <v>3.95</v>
      </c>
      <c r="G11" s="90">
        <v>0.5</v>
      </c>
      <c r="H11" s="90">
        <v>18.05</v>
      </c>
      <c r="I11" s="90">
        <v>11.5</v>
      </c>
      <c r="J11" s="90">
        <v>0.55000000000000004</v>
      </c>
      <c r="K11" s="90">
        <v>16.5</v>
      </c>
      <c r="L11" s="90">
        <v>43.5</v>
      </c>
      <c r="M11" s="90">
        <v>0.08</v>
      </c>
      <c r="N11" s="90">
        <v>0.08</v>
      </c>
      <c r="O11" s="90">
        <v>0</v>
      </c>
      <c r="P11" s="90">
        <v>0</v>
      </c>
      <c r="Q11" s="90">
        <v>0.65</v>
      </c>
    </row>
    <row r="12" spans="1:22" s="62" customFormat="1" ht="15" customHeight="1" x14ac:dyDescent="0.2">
      <c r="A12" s="167" t="s">
        <v>20</v>
      </c>
      <c r="B12" s="168"/>
      <c r="C12" s="90">
        <f>C11+C10+C9+C8+C7</f>
        <v>525</v>
      </c>
      <c r="D12" s="90">
        <f>D11+D10+D9+D8+D7</f>
        <v>70</v>
      </c>
      <c r="E12" s="90">
        <f t="shared" ref="E12" si="0">E11+E10+E9+E8+E7</f>
        <v>587.5</v>
      </c>
      <c r="F12" s="90">
        <f>F11+F10+F9+F8+F7</f>
        <v>19.25</v>
      </c>
      <c r="G12" s="90">
        <f t="shared" ref="G12:Q12" si="1">G11+G10+G9+G8+G7</f>
        <v>19.75</v>
      </c>
      <c r="H12" s="90">
        <f t="shared" si="1"/>
        <v>83.75</v>
      </c>
      <c r="I12" s="90">
        <f t="shared" si="1"/>
        <v>275</v>
      </c>
      <c r="J12" s="90">
        <f t="shared" si="1"/>
        <v>3</v>
      </c>
      <c r="K12" s="90">
        <f t="shared" si="1"/>
        <v>62.500000000000007</v>
      </c>
      <c r="L12" s="90">
        <f t="shared" si="1"/>
        <v>275</v>
      </c>
      <c r="M12" s="90">
        <f t="shared" si="1"/>
        <v>0.30000000000000004</v>
      </c>
      <c r="N12" s="90">
        <f t="shared" si="1"/>
        <v>0.35000000000000003</v>
      </c>
      <c r="O12" s="90">
        <f t="shared" si="1"/>
        <v>175</v>
      </c>
      <c r="P12" s="90">
        <f t="shared" si="1"/>
        <v>15</v>
      </c>
      <c r="Q12" s="90">
        <f t="shared" si="1"/>
        <v>3.1</v>
      </c>
    </row>
    <row r="13" spans="1:22" s="62" customFormat="1" x14ac:dyDescent="0.2">
      <c r="A13" s="161" t="s">
        <v>71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3"/>
    </row>
    <row r="14" spans="1:22" s="64" customFormat="1" x14ac:dyDescent="0.2">
      <c r="A14" s="179"/>
      <c r="B14" s="89" t="s">
        <v>95</v>
      </c>
      <c r="C14" s="92">
        <v>100</v>
      </c>
      <c r="D14" s="92">
        <v>28.47</v>
      </c>
      <c r="E14" s="92">
        <v>90.2</v>
      </c>
      <c r="F14" s="92">
        <v>5.22</v>
      </c>
      <c r="G14" s="92">
        <v>7.98</v>
      </c>
      <c r="H14" s="92">
        <v>2.2999999999999998</v>
      </c>
      <c r="I14" s="92">
        <v>90.2</v>
      </c>
      <c r="J14" s="92">
        <v>0.2</v>
      </c>
      <c r="K14" s="92">
        <v>6.1</v>
      </c>
      <c r="L14" s="92">
        <v>57.89</v>
      </c>
      <c r="M14" s="92">
        <v>0.03</v>
      </c>
      <c r="N14" s="92">
        <v>0.08</v>
      </c>
      <c r="O14" s="92">
        <v>38</v>
      </c>
      <c r="P14" s="92">
        <v>2.2999999999999998</v>
      </c>
      <c r="Q14" s="92">
        <v>0.4</v>
      </c>
    </row>
    <row r="15" spans="1:22" s="64" customFormat="1" ht="45" x14ac:dyDescent="0.2">
      <c r="A15" s="180"/>
      <c r="B15" s="93" t="s">
        <v>118</v>
      </c>
      <c r="C15" s="92">
        <v>185</v>
      </c>
      <c r="D15" s="92">
        <v>16.690000000000001</v>
      </c>
      <c r="E15" s="92">
        <v>251.6</v>
      </c>
      <c r="F15" s="92">
        <v>5.93</v>
      </c>
      <c r="G15" s="92">
        <v>11.58</v>
      </c>
      <c r="H15" s="92">
        <v>38.520000000000003</v>
      </c>
      <c r="I15" s="92">
        <v>46</v>
      </c>
      <c r="J15" s="92">
        <v>0.11</v>
      </c>
      <c r="K15" s="92">
        <v>11.8</v>
      </c>
      <c r="L15" s="92">
        <v>38.299999999999997</v>
      </c>
      <c r="M15" s="92">
        <v>0.12</v>
      </c>
      <c r="N15" s="92">
        <v>0.16</v>
      </c>
      <c r="O15" s="92">
        <v>123.5</v>
      </c>
      <c r="P15" s="92">
        <v>5.87</v>
      </c>
      <c r="Q15" s="92">
        <v>1.95</v>
      </c>
    </row>
    <row r="16" spans="1:22" s="64" customFormat="1" ht="30" x14ac:dyDescent="0.2">
      <c r="A16" s="180"/>
      <c r="B16" s="93" t="s">
        <v>53</v>
      </c>
      <c r="C16" s="92">
        <v>30</v>
      </c>
      <c r="D16" s="92">
        <v>8.3800000000000008</v>
      </c>
      <c r="E16" s="92">
        <v>20</v>
      </c>
      <c r="F16" s="92">
        <v>2.04</v>
      </c>
      <c r="G16" s="92">
        <v>0.61</v>
      </c>
      <c r="H16" s="92">
        <v>3.26</v>
      </c>
      <c r="I16" s="92">
        <v>18</v>
      </c>
      <c r="J16" s="92">
        <v>0.3</v>
      </c>
      <c r="K16" s="92">
        <v>3</v>
      </c>
      <c r="L16" s="92">
        <v>31.8</v>
      </c>
      <c r="M16" s="92">
        <v>7.0000000000000007E-2</v>
      </c>
      <c r="N16" s="92">
        <v>7.0000000000000007E-2</v>
      </c>
      <c r="O16" s="92">
        <v>63.5</v>
      </c>
      <c r="P16" s="92">
        <v>8</v>
      </c>
      <c r="Q16" s="92">
        <v>0.1</v>
      </c>
    </row>
    <row r="17" spans="1:20" s="64" customFormat="1" x14ac:dyDescent="0.2">
      <c r="A17" s="180"/>
      <c r="B17" s="93" t="s">
        <v>27</v>
      </c>
      <c r="C17" s="92">
        <v>200</v>
      </c>
      <c r="D17" s="92">
        <v>17.32</v>
      </c>
      <c r="E17" s="92">
        <v>125.1</v>
      </c>
      <c r="F17" s="92">
        <v>3.78</v>
      </c>
      <c r="G17" s="92">
        <v>0.67</v>
      </c>
      <c r="H17" s="92">
        <v>26</v>
      </c>
      <c r="I17" s="92">
        <v>133.30000000000001</v>
      </c>
      <c r="J17" s="92">
        <v>2</v>
      </c>
      <c r="K17" s="92">
        <v>25.56</v>
      </c>
      <c r="L17" s="92">
        <v>111.11</v>
      </c>
      <c r="M17" s="92">
        <v>0.04</v>
      </c>
      <c r="N17" s="92">
        <v>0.04</v>
      </c>
      <c r="O17" s="92">
        <v>0</v>
      </c>
      <c r="P17" s="92">
        <v>1.33</v>
      </c>
      <c r="Q17" s="92">
        <v>0</v>
      </c>
    </row>
    <row r="18" spans="1:20" s="3" customFormat="1" ht="30" x14ac:dyDescent="0.25">
      <c r="A18" s="181"/>
      <c r="B18" s="93" t="s">
        <v>19</v>
      </c>
      <c r="C18" s="92">
        <v>70</v>
      </c>
      <c r="D18" s="92">
        <v>6.93</v>
      </c>
      <c r="E18" s="92">
        <v>193.1</v>
      </c>
      <c r="F18" s="92">
        <v>5.53</v>
      </c>
      <c r="G18" s="92">
        <v>2.16</v>
      </c>
      <c r="H18" s="92">
        <v>25.67</v>
      </c>
      <c r="I18" s="92">
        <v>12.5</v>
      </c>
      <c r="J18" s="92">
        <v>1.89</v>
      </c>
      <c r="K18" s="92">
        <v>28.54</v>
      </c>
      <c r="L18" s="92">
        <v>60.9</v>
      </c>
      <c r="M18" s="92">
        <v>0.09</v>
      </c>
      <c r="N18" s="92">
        <v>0.05</v>
      </c>
      <c r="O18" s="92">
        <v>0</v>
      </c>
      <c r="P18" s="92">
        <v>0</v>
      </c>
      <c r="Q18" s="92">
        <v>0.91</v>
      </c>
    </row>
    <row r="19" spans="1:20" s="3" customFormat="1" x14ac:dyDescent="0.25">
      <c r="A19" s="184" t="s">
        <v>124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6"/>
    </row>
    <row r="20" spans="1:20" s="65" customFormat="1" ht="15" customHeight="1" x14ac:dyDescent="0.2">
      <c r="A20" s="182" t="s">
        <v>20</v>
      </c>
      <c r="B20" s="183"/>
      <c r="C20" s="92">
        <f>C18+C17+C16+C15+C14</f>
        <v>585</v>
      </c>
      <c r="D20" s="92">
        <v>70</v>
      </c>
      <c r="E20" s="92">
        <f t="shared" ref="E20" si="2">E18+E17+E16+E15+E14</f>
        <v>680</v>
      </c>
      <c r="F20" s="92">
        <f>F18+F17+F16+F15+F14</f>
        <v>22.5</v>
      </c>
      <c r="G20" s="92">
        <f t="shared" ref="G20:Q20" si="3">G18+G17+G16+G15+G14</f>
        <v>23</v>
      </c>
      <c r="H20" s="92">
        <f t="shared" si="3"/>
        <v>95.75</v>
      </c>
      <c r="I20" s="92">
        <f t="shared" si="3"/>
        <v>300</v>
      </c>
      <c r="J20" s="92">
        <f t="shared" si="3"/>
        <v>4.5</v>
      </c>
      <c r="K20" s="92">
        <f t="shared" si="3"/>
        <v>74.999999999999986</v>
      </c>
      <c r="L20" s="92">
        <f t="shared" si="3"/>
        <v>300</v>
      </c>
      <c r="M20" s="92">
        <f t="shared" si="3"/>
        <v>0.35</v>
      </c>
      <c r="N20" s="92">
        <f t="shared" si="3"/>
        <v>0.4</v>
      </c>
      <c r="O20" s="92">
        <f t="shared" si="3"/>
        <v>225</v>
      </c>
      <c r="P20" s="92">
        <f t="shared" si="3"/>
        <v>17.5</v>
      </c>
      <c r="Q20" s="92">
        <f t="shared" si="3"/>
        <v>3.36</v>
      </c>
    </row>
    <row r="21" spans="1:20" x14ac:dyDescent="0.2">
      <c r="A21" s="161" t="s">
        <v>67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3"/>
    </row>
    <row r="22" spans="1:20" x14ac:dyDescent="0.2">
      <c r="A22" s="164"/>
      <c r="B22" s="89" t="s">
        <v>52</v>
      </c>
      <c r="C22" s="90">
        <v>60</v>
      </c>
      <c r="D22" s="90">
        <v>5.94</v>
      </c>
      <c r="E22" s="90">
        <v>31.54</v>
      </c>
      <c r="F22" s="90">
        <v>0.5</v>
      </c>
      <c r="G22" s="90">
        <v>0.06</v>
      </c>
      <c r="H22" s="90">
        <v>9.27</v>
      </c>
      <c r="I22" s="90">
        <v>13</v>
      </c>
      <c r="J22" s="90">
        <v>0.3</v>
      </c>
      <c r="K22" s="90">
        <v>8.5</v>
      </c>
      <c r="L22" s="90">
        <v>24</v>
      </c>
      <c r="M22" s="90">
        <v>0.02</v>
      </c>
      <c r="N22" s="90">
        <v>0.05</v>
      </c>
      <c r="O22" s="90">
        <v>25</v>
      </c>
      <c r="P22" s="90">
        <v>2</v>
      </c>
      <c r="Q22" s="90">
        <v>0.06</v>
      </c>
    </row>
    <row r="23" spans="1:20" ht="45" x14ac:dyDescent="0.2">
      <c r="A23" s="165"/>
      <c r="B23" s="89" t="s">
        <v>96</v>
      </c>
      <c r="C23" s="90">
        <v>260</v>
      </c>
      <c r="D23" s="90">
        <v>30.12</v>
      </c>
      <c r="E23" s="90">
        <v>162.19999999999999</v>
      </c>
      <c r="F23" s="90">
        <v>3.2</v>
      </c>
      <c r="G23" s="90">
        <v>4.2</v>
      </c>
      <c r="H23" s="90">
        <v>11.3</v>
      </c>
      <c r="I23" s="90">
        <v>90.6</v>
      </c>
      <c r="J23" s="90">
        <v>0.34</v>
      </c>
      <c r="K23" s="90">
        <v>13.2</v>
      </c>
      <c r="L23" s="90">
        <v>79.599999999999994</v>
      </c>
      <c r="M23" s="90">
        <v>7.0000000000000007E-2</v>
      </c>
      <c r="N23" s="90">
        <v>0.09</v>
      </c>
      <c r="O23" s="90">
        <v>34</v>
      </c>
      <c r="P23" s="90">
        <v>1.3</v>
      </c>
      <c r="Q23" s="90">
        <v>2.75</v>
      </c>
    </row>
    <row r="24" spans="1:20" ht="45" x14ac:dyDescent="0.2">
      <c r="A24" s="165"/>
      <c r="B24" s="89" t="s">
        <v>42</v>
      </c>
      <c r="C24" s="90">
        <v>120</v>
      </c>
      <c r="D24" s="90">
        <v>46.75</v>
      </c>
      <c r="E24" s="90">
        <v>212</v>
      </c>
      <c r="F24" s="90">
        <v>16.29</v>
      </c>
      <c r="G24" s="90">
        <v>13.4</v>
      </c>
      <c r="H24" s="90">
        <v>18.5</v>
      </c>
      <c r="I24" s="90">
        <v>147</v>
      </c>
      <c r="J24" s="90">
        <v>1.01</v>
      </c>
      <c r="K24" s="90">
        <v>20.9</v>
      </c>
      <c r="L24" s="90">
        <v>141.80000000000001</v>
      </c>
      <c r="M24" s="90">
        <v>0.12</v>
      </c>
      <c r="N24" s="90">
        <v>0.06</v>
      </c>
      <c r="O24" s="90">
        <v>91</v>
      </c>
      <c r="P24" s="90">
        <v>0.4</v>
      </c>
      <c r="Q24" s="90">
        <v>0.6</v>
      </c>
    </row>
    <row r="25" spans="1:20" ht="30" x14ac:dyDescent="0.2">
      <c r="A25" s="165"/>
      <c r="B25" s="89" t="s">
        <v>97</v>
      </c>
      <c r="C25" s="90">
        <v>155</v>
      </c>
      <c r="D25" s="90">
        <v>23.3</v>
      </c>
      <c r="E25" s="90">
        <v>212.8</v>
      </c>
      <c r="F25" s="90">
        <v>3.1</v>
      </c>
      <c r="G25" s="90">
        <v>9.16</v>
      </c>
      <c r="H25" s="90">
        <v>38</v>
      </c>
      <c r="I25" s="90">
        <v>101.6</v>
      </c>
      <c r="J25" s="90">
        <v>0.8</v>
      </c>
      <c r="K25" s="90">
        <v>27.4</v>
      </c>
      <c r="L25" s="90">
        <v>87</v>
      </c>
      <c r="M25" s="90">
        <v>0.1</v>
      </c>
      <c r="N25" s="90">
        <v>0.2</v>
      </c>
      <c r="O25" s="90">
        <v>95</v>
      </c>
      <c r="P25" s="90">
        <v>0.8</v>
      </c>
      <c r="Q25" s="90">
        <v>0.15</v>
      </c>
    </row>
    <row r="26" spans="1:20" ht="30" x14ac:dyDescent="0.2">
      <c r="A26" s="165"/>
      <c r="B26" s="89" t="s">
        <v>28</v>
      </c>
      <c r="C26" s="90">
        <v>200</v>
      </c>
      <c r="D26" s="90">
        <v>8.94</v>
      </c>
      <c r="E26" s="90">
        <v>88.2</v>
      </c>
      <c r="F26" s="90">
        <v>0.6</v>
      </c>
      <c r="G26" s="90">
        <v>0.3</v>
      </c>
      <c r="H26" s="90">
        <v>20.8</v>
      </c>
      <c r="I26" s="90">
        <v>21.3</v>
      </c>
      <c r="J26" s="90">
        <v>0.6</v>
      </c>
      <c r="K26" s="90">
        <v>3.4</v>
      </c>
      <c r="L26" s="90">
        <v>3.4</v>
      </c>
      <c r="M26" s="90">
        <v>0.05</v>
      </c>
      <c r="N26" s="90">
        <v>0.05</v>
      </c>
      <c r="O26" s="90">
        <v>0</v>
      </c>
      <c r="P26" s="90">
        <v>16.5</v>
      </c>
      <c r="Q26" s="90">
        <v>0</v>
      </c>
    </row>
    <row r="27" spans="1:20" ht="30" x14ac:dyDescent="0.2">
      <c r="A27" s="165"/>
      <c r="B27" s="89" t="s">
        <v>19</v>
      </c>
      <c r="C27" s="90">
        <v>20</v>
      </c>
      <c r="D27" s="90">
        <v>1.98</v>
      </c>
      <c r="E27" s="90">
        <v>46.76</v>
      </c>
      <c r="F27" s="90">
        <v>1.58</v>
      </c>
      <c r="G27" s="90">
        <v>0.2</v>
      </c>
      <c r="H27" s="90">
        <v>9.66</v>
      </c>
      <c r="I27" s="90">
        <v>4.5999999999999996</v>
      </c>
      <c r="J27" s="90">
        <v>0.22</v>
      </c>
      <c r="K27" s="90">
        <v>6.6</v>
      </c>
      <c r="L27" s="90">
        <v>17.399999999999999</v>
      </c>
      <c r="M27" s="90">
        <v>0.02</v>
      </c>
      <c r="N27" s="90">
        <v>0.01</v>
      </c>
      <c r="O27" s="90">
        <v>0</v>
      </c>
      <c r="P27" s="90">
        <v>0</v>
      </c>
      <c r="Q27" s="90">
        <v>0.26</v>
      </c>
      <c r="T27" s="45" t="s">
        <v>57</v>
      </c>
    </row>
    <row r="28" spans="1:20" x14ac:dyDescent="0.2">
      <c r="A28" s="166"/>
      <c r="B28" s="89" t="s">
        <v>21</v>
      </c>
      <c r="C28" s="90">
        <v>30</v>
      </c>
      <c r="D28" s="90">
        <v>2.97</v>
      </c>
      <c r="E28" s="90">
        <v>69</v>
      </c>
      <c r="F28" s="90">
        <v>1.68</v>
      </c>
      <c r="G28" s="90">
        <v>0.33</v>
      </c>
      <c r="H28" s="90">
        <v>9.7200000000000006</v>
      </c>
      <c r="I28" s="90">
        <v>6.9</v>
      </c>
      <c r="J28" s="90">
        <v>0.93</v>
      </c>
      <c r="K28" s="90">
        <v>7.5</v>
      </c>
      <c r="L28" s="90">
        <v>31.8</v>
      </c>
      <c r="M28" s="90">
        <v>0.04</v>
      </c>
      <c r="N28" s="90">
        <v>0.03</v>
      </c>
      <c r="O28" s="90">
        <v>0</v>
      </c>
      <c r="P28" s="90">
        <v>0</v>
      </c>
      <c r="Q28" s="90">
        <v>0.27</v>
      </c>
    </row>
    <row r="29" spans="1:20" s="62" customFormat="1" ht="15" customHeight="1" x14ac:dyDescent="0.2">
      <c r="A29" s="167" t="s">
        <v>22</v>
      </c>
      <c r="B29" s="168"/>
      <c r="C29" s="90">
        <f>C28+C27+C26+C25+C24+C23+C22</f>
        <v>845</v>
      </c>
      <c r="D29" s="90">
        <f t="shared" ref="D29:Q29" si="4">D28+D27+D26+D25+D24+D23+D22</f>
        <v>120</v>
      </c>
      <c r="E29" s="90">
        <f t="shared" si="4"/>
        <v>822.5</v>
      </c>
      <c r="F29" s="90">
        <f t="shared" si="4"/>
        <v>26.95</v>
      </c>
      <c r="G29" s="90">
        <f t="shared" si="4"/>
        <v>27.65</v>
      </c>
      <c r="H29" s="90">
        <f t="shared" si="4"/>
        <v>117.25</v>
      </c>
      <c r="I29" s="90">
        <f t="shared" si="4"/>
        <v>385</v>
      </c>
      <c r="J29" s="90">
        <f t="shared" si="4"/>
        <v>4.1999999999999993</v>
      </c>
      <c r="K29" s="90">
        <f t="shared" si="4"/>
        <v>87.5</v>
      </c>
      <c r="L29" s="90">
        <f t="shared" si="4"/>
        <v>385</v>
      </c>
      <c r="M29" s="90">
        <f t="shared" si="4"/>
        <v>0.42000000000000004</v>
      </c>
      <c r="N29" s="90">
        <f t="shared" si="4"/>
        <v>0.49000000000000005</v>
      </c>
      <c r="O29" s="90">
        <f t="shared" si="4"/>
        <v>245</v>
      </c>
      <c r="P29" s="90">
        <f t="shared" si="4"/>
        <v>21</v>
      </c>
      <c r="Q29" s="90">
        <f t="shared" si="4"/>
        <v>4.09</v>
      </c>
    </row>
    <row r="30" spans="1:20" ht="12.75" x14ac:dyDescent="0.2">
      <c r="A30" s="151" t="s">
        <v>72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3"/>
    </row>
    <row r="31" spans="1:20" s="64" customFormat="1" ht="12.75" x14ac:dyDescent="0.2">
      <c r="A31" s="169"/>
      <c r="B31" s="99" t="s">
        <v>52</v>
      </c>
      <c r="C31" s="19">
        <v>100</v>
      </c>
      <c r="D31" s="19">
        <v>9.99</v>
      </c>
      <c r="E31" s="19">
        <v>40.9</v>
      </c>
      <c r="F31" s="19">
        <v>2</v>
      </c>
      <c r="G31" s="19">
        <v>1.8</v>
      </c>
      <c r="H31" s="19">
        <v>8.3000000000000007</v>
      </c>
      <c r="I31" s="19">
        <v>32</v>
      </c>
      <c r="J31" s="19">
        <v>0.4</v>
      </c>
      <c r="K31" s="19">
        <v>8.65</v>
      </c>
      <c r="L31" s="19">
        <v>24</v>
      </c>
      <c r="M31" s="19">
        <v>0.05</v>
      </c>
      <c r="N31" s="19">
        <v>0.06</v>
      </c>
      <c r="O31" s="19">
        <v>0.67</v>
      </c>
      <c r="P31" s="19">
        <v>3</v>
      </c>
      <c r="Q31" s="19">
        <v>0.06</v>
      </c>
    </row>
    <row r="32" spans="1:20" s="64" customFormat="1" ht="38.25" x14ac:dyDescent="0.2">
      <c r="A32" s="170"/>
      <c r="B32" s="99" t="s">
        <v>98</v>
      </c>
      <c r="C32" s="19">
        <v>250</v>
      </c>
      <c r="D32" s="19">
        <v>17.23</v>
      </c>
      <c r="E32" s="19">
        <v>199.87</v>
      </c>
      <c r="F32" s="19">
        <v>3.2</v>
      </c>
      <c r="G32" s="19">
        <v>4.2</v>
      </c>
      <c r="H32" s="19">
        <v>14.3</v>
      </c>
      <c r="I32" s="19">
        <v>99.41</v>
      </c>
      <c r="J32" s="19">
        <v>1.38</v>
      </c>
      <c r="K32" s="19">
        <v>17.399999999999999</v>
      </c>
      <c r="L32" s="19">
        <v>79.599999999999994</v>
      </c>
      <c r="M32" s="19">
        <v>0.08</v>
      </c>
      <c r="N32" s="19">
        <v>0.08</v>
      </c>
      <c r="O32" s="19">
        <v>56.67</v>
      </c>
      <c r="P32" s="19">
        <v>1.8</v>
      </c>
      <c r="Q32" s="19">
        <v>2.4500000000000002</v>
      </c>
    </row>
    <row r="33" spans="1:18" s="64" customFormat="1" ht="38.25" x14ac:dyDescent="0.2">
      <c r="A33" s="170"/>
      <c r="B33" s="99" t="s">
        <v>81</v>
      </c>
      <c r="C33" s="19">
        <v>130</v>
      </c>
      <c r="D33" s="19">
        <v>50.5</v>
      </c>
      <c r="E33" s="19">
        <v>232</v>
      </c>
      <c r="F33" s="19">
        <v>15.78</v>
      </c>
      <c r="G33" s="19">
        <v>14.89</v>
      </c>
      <c r="H33" s="19">
        <v>16.96</v>
      </c>
      <c r="I33" s="19">
        <v>147</v>
      </c>
      <c r="J33" s="19">
        <v>1.02</v>
      </c>
      <c r="K33" s="19">
        <v>20.9</v>
      </c>
      <c r="L33" s="19">
        <v>146.9</v>
      </c>
      <c r="M33" s="19">
        <v>0.12</v>
      </c>
      <c r="N33" s="19">
        <v>0.1</v>
      </c>
      <c r="O33" s="19">
        <v>127.66</v>
      </c>
      <c r="P33" s="19">
        <v>0.4</v>
      </c>
      <c r="Q33" s="19">
        <v>0.6</v>
      </c>
    </row>
    <row r="34" spans="1:18" s="64" customFormat="1" ht="25.5" x14ac:dyDescent="0.2">
      <c r="A34" s="170"/>
      <c r="B34" s="99" t="s">
        <v>99</v>
      </c>
      <c r="C34" s="19">
        <v>185</v>
      </c>
      <c r="D34" s="19">
        <v>25.42</v>
      </c>
      <c r="E34" s="19">
        <v>212.8</v>
      </c>
      <c r="F34" s="19">
        <v>4.0999999999999996</v>
      </c>
      <c r="G34" s="19">
        <v>10.16</v>
      </c>
      <c r="H34" s="19">
        <v>43</v>
      </c>
      <c r="I34" s="19">
        <v>101.6</v>
      </c>
      <c r="J34" s="19">
        <v>1.02</v>
      </c>
      <c r="K34" s="19">
        <v>27.4</v>
      </c>
      <c r="L34" s="19">
        <v>87</v>
      </c>
      <c r="M34" s="19">
        <v>0.1</v>
      </c>
      <c r="N34" s="19">
        <v>0.2</v>
      </c>
      <c r="O34" s="19">
        <v>130</v>
      </c>
      <c r="P34" s="19">
        <v>2.8</v>
      </c>
      <c r="Q34" s="19"/>
    </row>
    <row r="35" spans="1:18" s="64" customFormat="1" ht="25.5" x14ac:dyDescent="0.2">
      <c r="A35" s="170"/>
      <c r="B35" s="99" t="s">
        <v>28</v>
      </c>
      <c r="C35" s="19">
        <v>200</v>
      </c>
      <c r="D35" s="19">
        <v>8.94</v>
      </c>
      <c r="E35" s="19">
        <v>88.2</v>
      </c>
      <c r="F35" s="19">
        <v>0.6</v>
      </c>
      <c r="G35" s="19">
        <v>0.3</v>
      </c>
      <c r="H35" s="19">
        <v>20.8</v>
      </c>
      <c r="I35" s="19">
        <v>21.3</v>
      </c>
      <c r="J35" s="19">
        <v>0.6</v>
      </c>
      <c r="K35" s="19">
        <v>3.4</v>
      </c>
      <c r="L35" s="19">
        <v>3.4</v>
      </c>
      <c r="M35" s="19">
        <v>0.05</v>
      </c>
      <c r="N35" s="19">
        <v>0.05</v>
      </c>
      <c r="O35" s="19">
        <v>0</v>
      </c>
      <c r="P35" s="19">
        <v>16.5</v>
      </c>
      <c r="Q35" s="19">
        <v>0</v>
      </c>
    </row>
    <row r="36" spans="1:18" s="3" customFormat="1" ht="25.5" x14ac:dyDescent="0.25">
      <c r="A36" s="170"/>
      <c r="B36" s="99" t="s">
        <v>19</v>
      </c>
      <c r="C36" s="19">
        <v>30</v>
      </c>
      <c r="D36" s="19">
        <v>2.97</v>
      </c>
      <c r="E36" s="19">
        <v>76.23</v>
      </c>
      <c r="F36" s="19">
        <v>2.37</v>
      </c>
      <c r="G36" s="19">
        <v>0.3</v>
      </c>
      <c r="H36" s="19">
        <v>14.49</v>
      </c>
      <c r="I36" s="19">
        <v>7.19</v>
      </c>
      <c r="J36" s="19">
        <v>0.33</v>
      </c>
      <c r="K36" s="19">
        <v>9.9</v>
      </c>
      <c r="L36" s="19">
        <v>26.1</v>
      </c>
      <c r="M36" s="19">
        <v>0.03</v>
      </c>
      <c r="N36" s="19">
        <v>0.05</v>
      </c>
      <c r="O36" s="19">
        <v>0</v>
      </c>
      <c r="P36" s="19">
        <v>0</v>
      </c>
      <c r="Q36" s="19">
        <v>0.39</v>
      </c>
    </row>
    <row r="37" spans="1:18" s="3" customFormat="1" ht="12.75" x14ac:dyDescent="0.25">
      <c r="A37" s="171"/>
      <c r="B37" s="99" t="s">
        <v>21</v>
      </c>
      <c r="C37" s="19">
        <v>50</v>
      </c>
      <c r="D37" s="19">
        <v>4.95</v>
      </c>
      <c r="E37" s="19">
        <v>115</v>
      </c>
      <c r="F37" s="19">
        <v>3.45</v>
      </c>
      <c r="G37" s="19">
        <v>0.55000000000000004</v>
      </c>
      <c r="H37" s="19">
        <v>16.2</v>
      </c>
      <c r="I37" s="19">
        <v>11.5</v>
      </c>
      <c r="J37" s="19">
        <v>1.55</v>
      </c>
      <c r="K37" s="19">
        <v>17.350000000000001</v>
      </c>
      <c r="L37" s="19">
        <v>53</v>
      </c>
      <c r="M37" s="19">
        <v>0.06</v>
      </c>
      <c r="N37" s="19">
        <v>0.06</v>
      </c>
      <c r="O37" s="19">
        <v>0</v>
      </c>
      <c r="P37" s="19">
        <v>0</v>
      </c>
      <c r="Q37" s="19">
        <v>0.45</v>
      </c>
    </row>
    <row r="38" spans="1:18" s="3" customFormat="1" ht="12.75" x14ac:dyDescent="0.25">
      <c r="A38" s="176" t="s">
        <v>123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8"/>
    </row>
    <row r="39" spans="1:18" s="65" customFormat="1" ht="15" customHeight="1" x14ac:dyDescent="0.2">
      <c r="A39" s="157" t="s">
        <v>22</v>
      </c>
      <c r="B39" s="158"/>
      <c r="C39" s="19">
        <f>C37+C36+C35+C34+C33+C32+C31</f>
        <v>945</v>
      </c>
      <c r="D39" s="19">
        <f t="shared" ref="D39:Q39" si="5">D37+D36+D35+D34+D33+D32+D31</f>
        <v>120</v>
      </c>
      <c r="E39" s="19">
        <f t="shared" si="5"/>
        <v>965</v>
      </c>
      <c r="F39" s="19">
        <f t="shared" si="5"/>
        <v>31.499999999999996</v>
      </c>
      <c r="G39" s="19">
        <f t="shared" si="5"/>
        <v>32.200000000000003</v>
      </c>
      <c r="H39" s="19">
        <f t="shared" si="5"/>
        <v>134.04999999999998</v>
      </c>
      <c r="I39" s="19">
        <f t="shared" si="5"/>
        <v>420</v>
      </c>
      <c r="J39" s="19">
        <f t="shared" si="5"/>
        <v>6.3</v>
      </c>
      <c r="K39" s="19">
        <f t="shared" si="5"/>
        <v>105</v>
      </c>
      <c r="L39" s="19">
        <f t="shared" si="5"/>
        <v>420</v>
      </c>
      <c r="M39" s="19">
        <f t="shared" si="5"/>
        <v>0.49</v>
      </c>
      <c r="N39" s="19">
        <f t="shared" si="5"/>
        <v>0.59999999999999987</v>
      </c>
      <c r="O39" s="19">
        <f t="shared" si="5"/>
        <v>315</v>
      </c>
      <c r="P39" s="19">
        <f t="shared" si="5"/>
        <v>24.5</v>
      </c>
      <c r="Q39" s="19">
        <f t="shared" si="5"/>
        <v>3.95</v>
      </c>
      <c r="R39" s="97"/>
    </row>
    <row r="40" spans="1:18" ht="12.75" x14ac:dyDescent="0.2">
      <c r="A40" s="151" t="s">
        <v>69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3"/>
    </row>
    <row r="41" spans="1:18" s="7" customFormat="1" ht="12.75" x14ac:dyDescent="0.25">
      <c r="A41" s="154"/>
      <c r="B41" s="100" t="s">
        <v>136</v>
      </c>
      <c r="C41" s="20">
        <v>200</v>
      </c>
      <c r="D41" s="20">
        <v>15</v>
      </c>
      <c r="E41" s="20">
        <v>75</v>
      </c>
      <c r="F41" s="20">
        <v>0.9</v>
      </c>
      <c r="G41" s="20">
        <v>0</v>
      </c>
      <c r="H41" s="20">
        <v>5</v>
      </c>
      <c r="I41" s="20">
        <v>32.6</v>
      </c>
      <c r="J41" s="20">
        <v>0.5</v>
      </c>
      <c r="K41" s="20">
        <v>7.9</v>
      </c>
      <c r="L41" s="20">
        <v>32.6</v>
      </c>
      <c r="M41" s="20">
        <v>0.02</v>
      </c>
      <c r="N41" s="20">
        <v>0.06</v>
      </c>
      <c r="O41" s="20">
        <v>30</v>
      </c>
      <c r="P41" s="20">
        <v>2</v>
      </c>
      <c r="Q41" s="20">
        <v>0.2</v>
      </c>
      <c r="R41" s="87"/>
    </row>
    <row r="42" spans="1:18" s="7" customFormat="1" ht="25.5" x14ac:dyDescent="0.25">
      <c r="A42" s="155"/>
      <c r="B42" s="100" t="s">
        <v>137</v>
      </c>
      <c r="C42" s="20">
        <v>160</v>
      </c>
      <c r="D42" s="20">
        <v>33</v>
      </c>
      <c r="E42" s="20">
        <v>47</v>
      </c>
      <c r="F42" s="20">
        <v>0.4</v>
      </c>
      <c r="G42" s="20">
        <v>0.4</v>
      </c>
      <c r="H42" s="20">
        <v>3.8</v>
      </c>
      <c r="I42" s="20">
        <v>38.799999999999997</v>
      </c>
      <c r="J42" s="20">
        <v>0.6</v>
      </c>
      <c r="K42" s="20">
        <v>7</v>
      </c>
      <c r="L42" s="20">
        <v>15.3</v>
      </c>
      <c r="M42" s="20">
        <v>0.03</v>
      </c>
      <c r="N42" s="20">
        <v>0.02</v>
      </c>
      <c r="O42" s="20">
        <v>35</v>
      </c>
      <c r="P42" s="20">
        <v>4</v>
      </c>
      <c r="Q42" s="20">
        <v>0.16</v>
      </c>
      <c r="R42" s="87"/>
    </row>
    <row r="43" spans="1:18" s="7" customFormat="1" ht="12.75" x14ac:dyDescent="0.25">
      <c r="A43" s="156"/>
      <c r="B43" s="100" t="s">
        <v>47</v>
      </c>
      <c r="C43" s="20">
        <v>50</v>
      </c>
      <c r="D43" s="20">
        <v>22</v>
      </c>
      <c r="E43" s="20">
        <v>113</v>
      </c>
      <c r="F43" s="20">
        <v>6.4</v>
      </c>
      <c r="G43" s="20">
        <v>7.5</v>
      </c>
      <c r="H43" s="20">
        <v>24.7</v>
      </c>
      <c r="I43" s="20">
        <v>38.6</v>
      </c>
      <c r="J43" s="20">
        <v>0.1</v>
      </c>
      <c r="K43" s="20">
        <v>10.1</v>
      </c>
      <c r="L43" s="20">
        <v>62.1</v>
      </c>
      <c r="M43" s="20">
        <v>7.0000000000000007E-2</v>
      </c>
      <c r="N43" s="20">
        <v>0.06</v>
      </c>
      <c r="O43" s="20">
        <v>5</v>
      </c>
      <c r="P43" s="20">
        <v>0</v>
      </c>
      <c r="Q43" s="20">
        <v>0.6</v>
      </c>
      <c r="R43" s="87"/>
    </row>
    <row r="44" spans="1:18" s="62" customFormat="1" ht="15" customHeight="1" x14ac:dyDescent="0.2">
      <c r="A44" s="132" t="s">
        <v>25</v>
      </c>
      <c r="B44" s="133"/>
      <c r="C44" s="20">
        <f>C43+C42+C41</f>
        <v>410</v>
      </c>
      <c r="D44" s="20">
        <f>D43+D42+D41</f>
        <v>70</v>
      </c>
      <c r="E44" s="20">
        <f t="shared" ref="E44" si="6">E43+E42+E41</f>
        <v>235</v>
      </c>
      <c r="F44" s="20">
        <f t="shared" ref="F44:Q44" si="7">F43+F42+F41</f>
        <v>7.7000000000000011</v>
      </c>
      <c r="G44" s="20">
        <f t="shared" si="7"/>
        <v>7.9</v>
      </c>
      <c r="H44" s="20">
        <f t="shared" si="7"/>
        <v>33.5</v>
      </c>
      <c r="I44" s="20">
        <f t="shared" si="7"/>
        <v>110</v>
      </c>
      <c r="J44" s="20">
        <f t="shared" si="7"/>
        <v>1.2</v>
      </c>
      <c r="K44" s="20">
        <f t="shared" si="7"/>
        <v>25</v>
      </c>
      <c r="L44" s="20">
        <f t="shared" si="7"/>
        <v>110</v>
      </c>
      <c r="M44" s="20">
        <f t="shared" si="7"/>
        <v>0.12000000000000001</v>
      </c>
      <c r="N44" s="20">
        <f t="shared" si="7"/>
        <v>0.14000000000000001</v>
      </c>
      <c r="O44" s="20">
        <f t="shared" si="7"/>
        <v>70</v>
      </c>
      <c r="P44" s="20">
        <f t="shared" si="7"/>
        <v>6</v>
      </c>
      <c r="Q44" s="20">
        <f t="shared" si="7"/>
        <v>0.96</v>
      </c>
      <c r="R44" s="98"/>
    </row>
    <row r="45" spans="1:18" ht="12.75" x14ac:dyDescent="0.2">
      <c r="A45" s="151" t="s">
        <v>73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3"/>
    </row>
    <row r="46" spans="1:18" s="7" customFormat="1" ht="12.75" x14ac:dyDescent="0.25">
      <c r="A46" s="154"/>
      <c r="B46" s="100" t="s">
        <v>136</v>
      </c>
      <c r="C46" s="20">
        <v>200</v>
      </c>
      <c r="D46" s="20">
        <v>15</v>
      </c>
      <c r="E46" s="20">
        <v>75</v>
      </c>
      <c r="F46" s="20">
        <v>0.9</v>
      </c>
      <c r="G46" s="20">
        <v>0</v>
      </c>
      <c r="H46" s="20">
        <v>5</v>
      </c>
      <c r="I46" s="20">
        <v>32.6</v>
      </c>
      <c r="J46" s="20">
        <v>0.5</v>
      </c>
      <c r="K46" s="20">
        <v>7.9</v>
      </c>
      <c r="L46" s="20">
        <v>32.6</v>
      </c>
      <c r="M46" s="20">
        <v>0.02</v>
      </c>
      <c r="N46" s="20">
        <v>0.06</v>
      </c>
      <c r="O46" s="20">
        <v>30</v>
      </c>
      <c r="P46" s="20">
        <v>2</v>
      </c>
      <c r="Q46" s="20">
        <v>0.2</v>
      </c>
      <c r="R46" s="87"/>
    </row>
    <row r="47" spans="1:18" s="7" customFormat="1" ht="25.5" x14ac:dyDescent="0.25">
      <c r="A47" s="155"/>
      <c r="B47" s="100" t="s">
        <v>137</v>
      </c>
      <c r="C47" s="20">
        <v>160</v>
      </c>
      <c r="D47" s="20">
        <v>33</v>
      </c>
      <c r="E47" s="20">
        <v>47</v>
      </c>
      <c r="F47" s="20">
        <v>0.4</v>
      </c>
      <c r="G47" s="20">
        <v>0.4</v>
      </c>
      <c r="H47" s="20">
        <v>3.8</v>
      </c>
      <c r="I47" s="20">
        <v>38.799999999999997</v>
      </c>
      <c r="J47" s="20">
        <v>0.6</v>
      </c>
      <c r="K47" s="20">
        <v>7</v>
      </c>
      <c r="L47" s="20">
        <v>15.3</v>
      </c>
      <c r="M47" s="20">
        <v>0.03</v>
      </c>
      <c r="N47" s="20">
        <v>0.02</v>
      </c>
      <c r="O47" s="20">
        <v>35</v>
      </c>
      <c r="P47" s="20">
        <v>4</v>
      </c>
      <c r="Q47" s="20">
        <v>0.16</v>
      </c>
      <c r="R47" s="87"/>
    </row>
    <row r="48" spans="1:18" s="7" customFormat="1" ht="12.75" x14ac:dyDescent="0.25">
      <c r="A48" s="156"/>
      <c r="B48" s="100" t="s">
        <v>47</v>
      </c>
      <c r="C48" s="20">
        <v>50</v>
      </c>
      <c r="D48" s="20">
        <v>22</v>
      </c>
      <c r="E48" s="20">
        <v>137</v>
      </c>
      <c r="F48" s="20">
        <v>7.7</v>
      </c>
      <c r="G48" s="20">
        <v>8.8000000000000007</v>
      </c>
      <c r="H48" s="20">
        <v>25.5</v>
      </c>
      <c r="I48" s="20">
        <v>48.6</v>
      </c>
      <c r="J48" s="20">
        <v>0.7</v>
      </c>
      <c r="K48" s="20">
        <v>15.1</v>
      </c>
      <c r="L48" s="20">
        <v>72.099999999999994</v>
      </c>
      <c r="M48" s="20">
        <v>0.09</v>
      </c>
      <c r="N48" s="20">
        <v>0.02</v>
      </c>
      <c r="O48" s="20">
        <v>25</v>
      </c>
      <c r="P48" s="20">
        <v>1</v>
      </c>
      <c r="Q48" s="20">
        <v>0.6</v>
      </c>
      <c r="R48" s="87"/>
    </row>
    <row r="49" spans="1:18" s="62" customFormat="1" ht="15" customHeight="1" x14ac:dyDescent="0.2">
      <c r="A49" s="132" t="s">
        <v>25</v>
      </c>
      <c r="B49" s="133"/>
      <c r="C49" s="20">
        <f>C48+C47+C46</f>
        <v>410</v>
      </c>
      <c r="D49" s="20">
        <f t="shared" ref="D49:Q49" si="8">D48+D47+D46</f>
        <v>70</v>
      </c>
      <c r="E49" s="20">
        <f>E48+E47+E46</f>
        <v>259</v>
      </c>
      <c r="F49" s="20">
        <f t="shared" si="8"/>
        <v>9</v>
      </c>
      <c r="G49" s="20">
        <f>G48+G47+G46</f>
        <v>9.2000000000000011</v>
      </c>
      <c r="H49" s="20">
        <f>H48+H47+H46</f>
        <v>34.299999999999997</v>
      </c>
      <c r="I49" s="20">
        <f t="shared" si="8"/>
        <v>120</v>
      </c>
      <c r="J49" s="20">
        <f t="shared" si="8"/>
        <v>1.7999999999999998</v>
      </c>
      <c r="K49" s="20">
        <f t="shared" si="8"/>
        <v>30</v>
      </c>
      <c r="L49" s="20">
        <f t="shared" si="8"/>
        <v>120</v>
      </c>
      <c r="M49" s="20">
        <f t="shared" si="8"/>
        <v>0.13999999999999999</v>
      </c>
      <c r="N49" s="20">
        <f t="shared" si="8"/>
        <v>0.1</v>
      </c>
      <c r="O49" s="20">
        <f t="shared" si="8"/>
        <v>90</v>
      </c>
      <c r="P49" s="20">
        <f t="shared" si="8"/>
        <v>7</v>
      </c>
      <c r="Q49" s="20">
        <f t="shared" si="8"/>
        <v>0.96</v>
      </c>
      <c r="R49" s="98"/>
    </row>
    <row r="50" spans="1:18" s="62" customFormat="1" ht="10.5" customHeight="1" x14ac:dyDescent="0.2">
      <c r="A50" s="132" t="s">
        <v>75</v>
      </c>
      <c r="B50" s="133"/>
      <c r="C50" s="20">
        <f>C44+C29+C12</f>
        <v>1780</v>
      </c>
      <c r="D50" s="20">
        <f t="shared" ref="D50:Q50" si="9">D44+D29+D12</f>
        <v>260</v>
      </c>
      <c r="E50" s="20">
        <f t="shared" ref="E50" si="10">E44+E29+E12</f>
        <v>1645</v>
      </c>
      <c r="F50" s="20">
        <f t="shared" si="9"/>
        <v>53.9</v>
      </c>
      <c r="G50" s="20">
        <f t="shared" si="9"/>
        <v>55.3</v>
      </c>
      <c r="H50" s="20">
        <f t="shared" si="9"/>
        <v>234.5</v>
      </c>
      <c r="I50" s="20">
        <f t="shared" si="9"/>
        <v>770</v>
      </c>
      <c r="J50" s="20">
        <f t="shared" si="9"/>
        <v>8.3999999999999986</v>
      </c>
      <c r="K50" s="20">
        <f t="shared" si="9"/>
        <v>175</v>
      </c>
      <c r="L50" s="20">
        <f t="shared" si="9"/>
        <v>770</v>
      </c>
      <c r="M50" s="20">
        <f t="shared" si="9"/>
        <v>0.84000000000000008</v>
      </c>
      <c r="N50" s="20">
        <f t="shared" si="9"/>
        <v>0.9800000000000002</v>
      </c>
      <c r="O50" s="20">
        <f t="shared" si="9"/>
        <v>490</v>
      </c>
      <c r="P50" s="20">
        <f t="shared" si="9"/>
        <v>42</v>
      </c>
      <c r="Q50" s="20">
        <f t="shared" si="9"/>
        <v>8.15</v>
      </c>
      <c r="R50" s="98"/>
    </row>
    <row r="51" spans="1:18" s="62" customFormat="1" ht="15" customHeight="1" x14ac:dyDescent="0.2">
      <c r="A51" s="132" t="s">
        <v>76</v>
      </c>
      <c r="B51" s="133"/>
      <c r="C51" s="20">
        <f>C20+C39+C49</f>
        <v>1940</v>
      </c>
      <c r="D51" s="20">
        <f t="shared" ref="D51:Q51" si="11">D20+D39+D49</f>
        <v>260</v>
      </c>
      <c r="E51" s="20">
        <f t="shared" ref="E51" si="12">E20+E39+E49</f>
        <v>1904</v>
      </c>
      <c r="F51" s="20">
        <f t="shared" si="11"/>
        <v>63</v>
      </c>
      <c r="G51" s="20">
        <f t="shared" si="11"/>
        <v>64.400000000000006</v>
      </c>
      <c r="H51" s="20">
        <f t="shared" si="11"/>
        <v>264.09999999999997</v>
      </c>
      <c r="I51" s="20">
        <f t="shared" si="11"/>
        <v>840</v>
      </c>
      <c r="J51" s="20">
        <f t="shared" si="11"/>
        <v>12.600000000000001</v>
      </c>
      <c r="K51" s="20">
        <f t="shared" si="11"/>
        <v>210</v>
      </c>
      <c r="L51" s="20">
        <f t="shared" si="11"/>
        <v>840</v>
      </c>
      <c r="M51" s="20">
        <f t="shared" si="11"/>
        <v>0.98</v>
      </c>
      <c r="N51" s="20">
        <f t="shared" si="11"/>
        <v>1.0999999999999999</v>
      </c>
      <c r="O51" s="20">
        <f t="shared" si="11"/>
        <v>630</v>
      </c>
      <c r="P51" s="20">
        <f t="shared" si="11"/>
        <v>49</v>
      </c>
      <c r="Q51" s="20">
        <f t="shared" si="11"/>
        <v>8.27</v>
      </c>
      <c r="R51" s="98"/>
    </row>
    <row r="52" spans="1:18" s="7" customFormat="1" ht="12.75" x14ac:dyDescent="0.25">
      <c r="A52" s="23"/>
      <c r="B52" s="10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87"/>
    </row>
    <row r="53" spans="1:18" s="7" customFormat="1" ht="12.75" x14ac:dyDescent="0.25">
      <c r="A53" s="172" t="s">
        <v>122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87"/>
    </row>
    <row r="54" spans="1:18" s="15" customFormat="1" ht="11.25" x14ac:dyDescent="0.25">
      <c r="A54" s="173" t="s">
        <v>78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86"/>
    </row>
    <row r="55" spans="1:18" s="15" customFormat="1" ht="11.25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86"/>
    </row>
    <row r="56" spans="1:18" s="15" customFormat="1" ht="11.25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86"/>
    </row>
    <row r="57" spans="1:18" s="15" customFormat="1" ht="11.25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86"/>
    </row>
    <row r="58" spans="1:18" x14ac:dyDescent="0.25">
      <c r="A58" s="95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</sheetData>
  <mergeCells count="37">
    <mergeCell ref="A53:Q53"/>
    <mergeCell ref="A54:Q57"/>
    <mergeCell ref="D4:D5"/>
    <mergeCell ref="A38:Q38"/>
    <mergeCell ref="A44:B44"/>
    <mergeCell ref="A46:A48"/>
    <mergeCell ref="A49:B49"/>
    <mergeCell ref="A50:B50"/>
    <mergeCell ref="A51:B51"/>
    <mergeCell ref="A6:Q6"/>
    <mergeCell ref="A7:A11"/>
    <mergeCell ref="A12:B12"/>
    <mergeCell ref="A13:Q13"/>
    <mergeCell ref="A14:A18"/>
    <mergeCell ref="A20:B20"/>
    <mergeCell ref="A19:Q19"/>
    <mergeCell ref="A45:Q45"/>
    <mergeCell ref="A41:A43"/>
    <mergeCell ref="A39:B39"/>
    <mergeCell ref="A40:Q40"/>
    <mergeCell ref="A2:Q2"/>
    <mergeCell ref="A4:A5"/>
    <mergeCell ref="B4:B5"/>
    <mergeCell ref="C4:C5"/>
    <mergeCell ref="F4:H4"/>
    <mergeCell ref="I4:L4"/>
    <mergeCell ref="M4:Q4"/>
    <mergeCell ref="A21:Q21"/>
    <mergeCell ref="A22:A28"/>
    <mergeCell ref="A29:B29"/>
    <mergeCell ref="A30:Q30"/>
    <mergeCell ref="A31:A37"/>
    <mergeCell ref="E4:E5"/>
    <mergeCell ref="A3:Q3"/>
    <mergeCell ref="A1:B1"/>
    <mergeCell ref="C1:H1"/>
    <mergeCell ref="I1:Q1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3"/>
  <sheetViews>
    <sheetView workbookViewId="0">
      <selection sqref="A1:B1"/>
    </sheetView>
  </sheetViews>
  <sheetFormatPr defaultColWidth="9.140625" defaultRowHeight="15" x14ac:dyDescent="0.25"/>
  <cols>
    <col min="1" max="1" width="11.5703125" style="70" customWidth="1"/>
    <col min="2" max="2" width="27.7109375" style="71" customWidth="1"/>
    <col min="3" max="4" width="7.42578125" style="72" customWidth="1"/>
    <col min="5" max="5" width="8.140625" style="72" customWidth="1"/>
    <col min="6" max="6" width="5.7109375" style="75" customWidth="1"/>
    <col min="7" max="7" width="6.140625" style="75" customWidth="1"/>
    <col min="8" max="8" width="7.28515625" style="75" customWidth="1"/>
    <col min="9" max="9" width="5.7109375" style="75" customWidth="1"/>
    <col min="10" max="10" width="5.28515625" style="75" customWidth="1"/>
    <col min="11" max="11" width="5.5703125" style="75" customWidth="1"/>
    <col min="12" max="12" width="5.7109375" style="75" customWidth="1"/>
    <col min="13" max="13" width="4.7109375" style="75" customWidth="1"/>
    <col min="14" max="15" width="5.42578125" style="75" customWidth="1"/>
    <col min="16" max="17" width="5.28515625" style="75" customWidth="1"/>
    <col min="18" max="16384" width="9.140625" style="2"/>
  </cols>
  <sheetData>
    <row r="1" spans="1:17" s="6" customFormat="1" ht="61.5" customHeight="1" x14ac:dyDescent="0.25">
      <c r="A1" s="113" t="s">
        <v>141</v>
      </c>
      <c r="B1" s="113"/>
      <c r="C1" s="104" t="s">
        <v>113</v>
      </c>
      <c r="D1" s="104"/>
      <c r="E1" s="104"/>
      <c r="F1" s="104"/>
      <c r="G1" s="104"/>
      <c r="H1" s="104"/>
      <c r="I1" s="104" t="s">
        <v>90</v>
      </c>
      <c r="J1" s="104"/>
      <c r="K1" s="104"/>
      <c r="L1" s="104"/>
      <c r="M1" s="104"/>
      <c r="N1" s="104"/>
      <c r="O1" s="104"/>
      <c r="P1" s="104"/>
      <c r="Q1" s="104"/>
    </row>
    <row r="2" spans="1:17" s="78" customFormat="1" ht="11.25" customHeight="1" x14ac:dyDescent="0.2">
      <c r="A2" s="123" t="s">
        <v>59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1.25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73"/>
      <c r="P3" s="73"/>
      <c r="Q3" s="73"/>
    </row>
    <row r="4" spans="1:17" ht="11.25" x14ac:dyDescent="0.2">
      <c r="A4" s="119" t="s">
        <v>0</v>
      </c>
      <c r="B4" s="120" t="s">
        <v>1</v>
      </c>
      <c r="C4" s="120" t="s">
        <v>2</v>
      </c>
      <c r="D4" s="114" t="s">
        <v>68</v>
      </c>
      <c r="E4" s="120" t="s">
        <v>7</v>
      </c>
      <c r="F4" s="187" t="s">
        <v>3</v>
      </c>
      <c r="G4" s="187"/>
      <c r="H4" s="187"/>
      <c r="I4" s="187" t="s">
        <v>8</v>
      </c>
      <c r="J4" s="187"/>
      <c r="K4" s="187"/>
      <c r="L4" s="187"/>
      <c r="M4" s="187" t="s">
        <v>9</v>
      </c>
      <c r="N4" s="187"/>
      <c r="O4" s="187"/>
      <c r="P4" s="187"/>
      <c r="Q4" s="187"/>
    </row>
    <row r="5" spans="1:17" ht="21.75" customHeight="1" x14ac:dyDescent="0.2">
      <c r="A5" s="119"/>
      <c r="B5" s="120"/>
      <c r="C5" s="120"/>
      <c r="D5" s="115"/>
      <c r="E5" s="120"/>
      <c r="F5" s="29" t="s">
        <v>4</v>
      </c>
      <c r="G5" s="29" t="s">
        <v>5</v>
      </c>
      <c r="H5" s="29" t="s">
        <v>6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9" t="s">
        <v>18</v>
      </c>
    </row>
    <row r="6" spans="1:17" ht="11.25" x14ac:dyDescent="0.2">
      <c r="A6" s="110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45" x14ac:dyDescent="0.2">
      <c r="A7" s="105"/>
      <c r="B7" s="32" t="s">
        <v>100</v>
      </c>
      <c r="C7" s="33">
        <v>250</v>
      </c>
      <c r="D7" s="81">
        <v>63.2</v>
      </c>
      <c r="E7" s="33">
        <v>410.6</v>
      </c>
      <c r="F7" s="60">
        <v>15.23</v>
      </c>
      <c r="G7" s="60">
        <v>19.23</v>
      </c>
      <c r="H7" s="60">
        <v>67.7</v>
      </c>
      <c r="I7" s="60">
        <v>252.4</v>
      </c>
      <c r="J7" s="60">
        <v>2.67</v>
      </c>
      <c r="K7" s="60">
        <v>44.6</v>
      </c>
      <c r="L7" s="60">
        <v>228.7</v>
      </c>
      <c r="M7" s="60">
        <v>0.22</v>
      </c>
      <c r="N7" s="60">
        <v>0.31</v>
      </c>
      <c r="O7" s="60">
        <v>175</v>
      </c>
      <c r="P7" s="60">
        <v>14.97</v>
      </c>
      <c r="Q7" s="60">
        <v>1.56</v>
      </c>
    </row>
    <row r="8" spans="1:17" x14ac:dyDescent="0.2">
      <c r="A8" s="106"/>
      <c r="B8" s="32" t="s">
        <v>29</v>
      </c>
      <c r="C8" s="33">
        <v>200</v>
      </c>
      <c r="D8" s="81">
        <v>2</v>
      </c>
      <c r="E8" s="33">
        <v>60</v>
      </c>
      <c r="F8" s="60">
        <v>7.0000000000000007E-2</v>
      </c>
      <c r="G8" s="60">
        <v>0.02</v>
      </c>
      <c r="H8" s="60">
        <v>15</v>
      </c>
      <c r="I8" s="60">
        <v>11.1</v>
      </c>
      <c r="J8" s="60">
        <v>0.28000000000000003</v>
      </c>
      <c r="K8" s="60">
        <v>1.4</v>
      </c>
      <c r="L8" s="60">
        <v>2.8</v>
      </c>
      <c r="M8" s="60">
        <v>0</v>
      </c>
      <c r="N8" s="60">
        <v>0</v>
      </c>
      <c r="O8" s="60">
        <v>0</v>
      </c>
      <c r="P8" s="60">
        <v>0.03</v>
      </c>
      <c r="Q8" s="60">
        <v>0</v>
      </c>
    </row>
    <row r="9" spans="1:17" ht="30" x14ac:dyDescent="0.2">
      <c r="A9" s="107"/>
      <c r="B9" s="32" t="s">
        <v>19</v>
      </c>
      <c r="C9" s="33">
        <v>50</v>
      </c>
      <c r="D9" s="81">
        <v>4.8</v>
      </c>
      <c r="E9" s="33">
        <v>116.9</v>
      </c>
      <c r="F9" s="60">
        <v>3.95</v>
      </c>
      <c r="G9" s="60">
        <v>0.5</v>
      </c>
      <c r="H9" s="60">
        <v>1.05</v>
      </c>
      <c r="I9" s="60">
        <v>11.5</v>
      </c>
      <c r="J9" s="60">
        <v>0.05</v>
      </c>
      <c r="K9" s="60">
        <v>16.5</v>
      </c>
      <c r="L9" s="60">
        <v>43.5</v>
      </c>
      <c r="M9" s="60">
        <v>0.08</v>
      </c>
      <c r="N9" s="60">
        <v>0.04</v>
      </c>
      <c r="O9" s="60">
        <v>0</v>
      </c>
      <c r="P9" s="60">
        <v>0</v>
      </c>
      <c r="Q9" s="60">
        <v>0.65</v>
      </c>
    </row>
    <row r="10" spans="1:17" s="5" customFormat="1" ht="15" customHeight="1" x14ac:dyDescent="0.2">
      <c r="A10" s="108" t="s">
        <v>20</v>
      </c>
      <c r="B10" s="109"/>
      <c r="C10" s="33">
        <f>C9+C8+C7</f>
        <v>500</v>
      </c>
      <c r="D10" s="33">
        <f>D9+D8+D7</f>
        <v>70</v>
      </c>
      <c r="E10" s="33">
        <f t="shared" ref="E10" si="0">E9+E8+E7</f>
        <v>587.5</v>
      </c>
      <c r="F10" s="60">
        <f t="shared" ref="F10:Q10" si="1">F9+F8+F7</f>
        <v>19.25</v>
      </c>
      <c r="G10" s="60">
        <f t="shared" si="1"/>
        <v>19.75</v>
      </c>
      <c r="H10" s="60">
        <f t="shared" si="1"/>
        <v>83.75</v>
      </c>
      <c r="I10" s="60">
        <f t="shared" si="1"/>
        <v>275</v>
      </c>
      <c r="J10" s="60">
        <f t="shared" si="1"/>
        <v>3</v>
      </c>
      <c r="K10" s="60">
        <f t="shared" si="1"/>
        <v>62.5</v>
      </c>
      <c r="L10" s="60">
        <f t="shared" si="1"/>
        <v>275</v>
      </c>
      <c r="M10" s="60">
        <f t="shared" si="1"/>
        <v>0.3</v>
      </c>
      <c r="N10" s="60">
        <f t="shared" si="1"/>
        <v>0.35</v>
      </c>
      <c r="O10" s="60">
        <f t="shared" si="1"/>
        <v>175</v>
      </c>
      <c r="P10" s="60">
        <f t="shared" si="1"/>
        <v>15</v>
      </c>
      <c r="Q10" s="60">
        <f t="shared" si="1"/>
        <v>2.21</v>
      </c>
    </row>
    <row r="11" spans="1:17" ht="11.25" x14ac:dyDescent="0.2">
      <c r="A11" s="110" t="s">
        <v>71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2"/>
    </row>
    <row r="12" spans="1:17" ht="45" x14ac:dyDescent="0.2">
      <c r="A12" s="105"/>
      <c r="B12" s="32" t="s">
        <v>134</v>
      </c>
      <c r="C12" s="33">
        <v>280</v>
      </c>
      <c r="D12" s="81">
        <v>66.12</v>
      </c>
      <c r="E12" s="33">
        <v>426.9</v>
      </c>
      <c r="F12" s="60">
        <v>16.899999999999999</v>
      </c>
      <c r="G12" s="60">
        <v>20.82</v>
      </c>
      <c r="H12" s="60">
        <v>55.08</v>
      </c>
      <c r="I12" s="60">
        <v>276.39999999999998</v>
      </c>
      <c r="J12" s="60">
        <v>2.33</v>
      </c>
      <c r="K12" s="60">
        <v>45.06</v>
      </c>
      <c r="L12" s="60">
        <v>236.3</v>
      </c>
      <c r="M12" s="60">
        <v>0.26</v>
      </c>
      <c r="N12" s="60">
        <v>0.35</v>
      </c>
      <c r="O12" s="60">
        <v>225</v>
      </c>
      <c r="P12" s="60">
        <v>17.47</v>
      </c>
      <c r="Q12" s="60">
        <v>1.86</v>
      </c>
    </row>
    <row r="13" spans="1:17" x14ac:dyDescent="0.2">
      <c r="A13" s="106"/>
      <c r="B13" s="32" t="s">
        <v>29</v>
      </c>
      <c r="C13" s="33">
        <v>200</v>
      </c>
      <c r="D13" s="81">
        <v>2</v>
      </c>
      <c r="E13" s="33">
        <v>60</v>
      </c>
      <c r="F13" s="60">
        <v>7.0000000000000007E-2</v>
      </c>
      <c r="G13" s="60">
        <v>0.02</v>
      </c>
      <c r="H13" s="60">
        <v>15</v>
      </c>
      <c r="I13" s="60">
        <v>11.1</v>
      </c>
      <c r="J13" s="60">
        <v>0.28000000000000003</v>
      </c>
      <c r="K13" s="60">
        <v>1.4</v>
      </c>
      <c r="L13" s="60">
        <v>2.8</v>
      </c>
      <c r="M13" s="60">
        <v>0</v>
      </c>
      <c r="N13" s="60">
        <v>0</v>
      </c>
      <c r="O13" s="60">
        <v>0</v>
      </c>
      <c r="P13" s="60">
        <v>0.03</v>
      </c>
      <c r="Q13" s="60">
        <v>0</v>
      </c>
    </row>
    <row r="14" spans="1:17" s="3" customFormat="1" ht="30" x14ac:dyDescent="0.25">
      <c r="A14" s="107"/>
      <c r="B14" s="32" t="s">
        <v>19</v>
      </c>
      <c r="C14" s="33">
        <v>70</v>
      </c>
      <c r="D14" s="81">
        <v>6.93</v>
      </c>
      <c r="E14" s="33">
        <v>193.1</v>
      </c>
      <c r="F14" s="60">
        <v>5.53</v>
      </c>
      <c r="G14" s="60">
        <v>2.16</v>
      </c>
      <c r="H14" s="60">
        <v>25.67</v>
      </c>
      <c r="I14" s="60">
        <v>12.5</v>
      </c>
      <c r="J14" s="60">
        <v>1.89</v>
      </c>
      <c r="K14" s="60">
        <v>28.54</v>
      </c>
      <c r="L14" s="60">
        <v>60.9</v>
      </c>
      <c r="M14" s="60">
        <v>0.09</v>
      </c>
      <c r="N14" s="60">
        <v>0.05</v>
      </c>
      <c r="O14" s="60">
        <v>0</v>
      </c>
      <c r="P14" s="60">
        <v>0</v>
      </c>
      <c r="Q14" s="60">
        <v>0.91</v>
      </c>
    </row>
    <row r="15" spans="1:17" s="3" customFormat="1" ht="11.25" x14ac:dyDescent="0.25">
      <c r="A15" s="188" t="s">
        <v>126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90"/>
    </row>
    <row r="16" spans="1:17" s="5" customFormat="1" ht="15" customHeight="1" x14ac:dyDescent="0.2">
      <c r="A16" s="108" t="s">
        <v>20</v>
      </c>
      <c r="B16" s="109"/>
      <c r="C16" s="33">
        <f>C14+C13+C12</f>
        <v>550</v>
      </c>
      <c r="D16" s="33">
        <v>70</v>
      </c>
      <c r="E16" s="33">
        <f t="shared" ref="E16" si="2">E14+E13+E12</f>
        <v>680</v>
      </c>
      <c r="F16" s="60">
        <f t="shared" ref="F16:Q16" si="3">F14+F13+F12</f>
        <v>22.5</v>
      </c>
      <c r="G16" s="60">
        <f t="shared" si="3"/>
        <v>23</v>
      </c>
      <c r="H16" s="60">
        <f t="shared" si="3"/>
        <v>95.75</v>
      </c>
      <c r="I16" s="60">
        <f t="shared" si="3"/>
        <v>300</v>
      </c>
      <c r="J16" s="60">
        <f t="shared" si="3"/>
        <v>4.5</v>
      </c>
      <c r="K16" s="60">
        <f t="shared" si="3"/>
        <v>75</v>
      </c>
      <c r="L16" s="60">
        <f t="shared" si="3"/>
        <v>300</v>
      </c>
      <c r="M16" s="60">
        <f t="shared" si="3"/>
        <v>0.35</v>
      </c>
      <c r="N16" s="60">
        <f t="shared" si="3"/>
        <v>0.39999999999999997</v>
      </c>
      <c r="O16" s="60">
        <f t="shared" si="3"/>
        <v>225</v>
      </c>
      <c r="P16" s="60">
        <f t="shared" si="3"/>
        <v>17.5</v>
      </c>
      <c r="Q16" s="60">
        <f t="shared" si="3"/>
        <v>2.77</v>
      </c>
    </row>
    <row r="17" spans="1:17" ht="11.25" x14ac:dyDescent="0.2">
      <c r="A17" s="110" t="s">
        <v>67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2"/>
    </row>
    <row r="18" spans="1:17" x14ac:dyDescent="0.2">
      <c r="A18" s="105"/>
      <c r="B18" s="32" t="s">
        <v>35</v>
      </c>
      <c r="C18" s="33">
        <v>60</v>
      </c>
      <c r="D18" s="33">
        <v>18.09</v>
      </c>
      <c r="E18" s="33">
        <v>46.8</v>
      </c>
      <c r="F18" s="60">
        <v>1.33</v>
      </c>
      <c r="G18" s="60">
        <v>3.95</v>
      </c>
      <c r="H18" s="60">
        <v>4.3</v>
      </c>
      <c r="I18" s="60">
        <v>28</v>
      </c>
      <c r="J18" s="60">
        <v>0.3</v>
      </c>
      <c r="K18" s="60">
        <v>10</v>
      </c>
      <c r="L18" s="60">
        <v>23</v>
      </c>
      <c r="M18" s="60">
        <v>0.01</v>
      </c>
      <c r="N18" s="60">
        <v>0.01</v>
      </c>
      <c r="O18" s="60">
        <v>19.5</v>
      </c>
      <c r="P18" s="60">
        <v>1.5</v>
      </c>
      <c r="Q18" s="60">
        <v>1.8</v>
      </c>
    </row>
    <row r="19" spans="1:17" ht="30" x14ac:dyDescent="0.2">
      <c r="A19" s="106"/>
      <c r="B19" s="32" t="s">
        <v>62</v>
      </c>
      <c r="C19" s="33">
        <v>230</v>
      </c>
      <c r="D19" s="33">
        <v>18.07</v>
      </c>
      <c r="E19" s="33">
        <v>135.6</v>
      </c>
      <c r="F19" s="60">
        <v>8.26</v>
      </c>
      <c r="G19" s="60">
        <v>7.01</v>
      </c>
      <c r="H19" s="60">
        <v>13.1</v>
      </c>
      <c r="I19" s="60">
        <v>61.1</v>
      </c>
      <c r="J19" s="60">
        <v>0.2</v>
      </c>
      <c r="K19" s="60">
        <v>25.6</v>
      </c>
      <c r="L19" s="60">
        <v>122.1</v>
      </c>
      <c r="M19" s="60">
        <v>0.1</v>
      </c>
      <c r="N19" s="60">
        <v>0.1</v>
      </c>
      <c r="O19" s="60">
        <v>35</v>
      </c>
      <c r="P19" s="60">
        <v>1.8</v>
      </c>
      <c r="Q19" s="60">
        <v>0.8</v>
      </c>
    </row>
    <row r="20" spans="1:17" ht="30" x14ac:dyDescent="0.2">
      <c r="A20" s="106"/>
      <c r="B20" s="32" t="s">
        <v>63</v>
      </c>
      <c r="C20" s="33">
        <v>120</v>
      </c>
      <c r="D20" s="33">
        <v>53.8</v>
      </c>
      <c r="E20" s="33">
        <v>179.44</v>
      </c>
      <c r="F20" s="60">
        <v>9.8000000000000007</v>
      </c>
      <c r="G20" s="60">
        <v>8.1999999999999993</v>
      </c>
      <c r="H20" s="60">
        <v>15.33</v>
      </c>
      <c r="I20" s="60">
        <v>193.96</v>
      </c>
      <c r="J20" s="60">
        <v>0.2</v>
      </c>
      <c r="K20" s="60">
        <v>9</v>
      </c>
      <c r="L20" s="60">
        <v>85</v>
      </c>
      <c r="M20" s="60">
        <v>0.2</v>
      </c>
      <c r="N20" s="60">
        <v>0.23</v>
      </c>
      <c r="O20" s="60">
        <v>110.5</v>
      </c>
      <c r="P20" s="60">
        <v>2.6</v>
      </c>
      <c r="Q20" s="60">
        <v>7.0000000000000007E-2</v>
      </c>
    </row>
    <row r="21" spans="1:17" x14ac:dyDescent="0.2">
      <c r="A21" s="106"/>
      <c r="B21" s="32" t="s">
        <v>30</v>
      </c>
      <c r="C21" s="33">
        <v>150</v>
      </c>
      <c r="D21" s="33">
        <v>9.85</v>
      </c>
      <c r="E21" s="33">
        <v>242</v>
      </c>
      <c r="F21" s="60">
        <v>3.78</v>
      </c>
      <c r="G21" s="60">
        <v>7.78</v>
      </c>
      <c r="H21" s="60">
        <v>49.3</v>
      </c>
      <c r="I21" s="60">
        <v>67.040000000000006</v>
      </c>
      <c r="J21" s="60">
        <v>0.59</v>
      </c>
      <c r="K21" s="60">
        <v>11.8</v>
      </c>
      <c r="L21" s="60">
        <v>82.3</v>
      </c>
      <c r="M21" s="60">
        <v>0.03</v>
      </c>
      <c r="N21" s="60">
        <v>0.05</v>
      </c>
      <c r="O21" s="60">
        <v>80</v>
      </c>
      <c r="P21" s="60">
        <v>1.5</v>
      </c>
      <c r="Q21" s="60">
        <v>0.6</v>
      </c>
    </row>
    <row r="22" spans="1:17" ht="45" x14ac:dyDescent="0.2">
      <c r="A22" s="106"/>
      <c r="B22" s="32" t="s">
        <v>43</v>
      </c>
      <c r="C22" s="33">
        <v>200</v>
      </c>
      <c r="D22" s="33">
        <v>15.24</v>
      </c>
      <c r="E22" s="33">
        <v>102.9</v>
      </c>
      <c r="F22" s="60">
        <v>0.52</v>
      </c>
      <c r="G22" s="60">
        <v>0.18</v>
      </c>
      <c r="H22" s="60">
        <v>24.84</v>
      </c>
      <c r="I22" s="60">
        <v>23.4</v>
      </c>
      <c r="J22" s="60">
        <v>1.76</v>
      </c>
      <c r="K22" s="60">
        <v>17</v>
      </c>
      <c r="L22" s="60">
        <v>23.4</v>
      </c>
      <c r="M22" s="60">
        <v>0.02</v>
      </c>
      <c r="N22" s="60">
        <v>0.02</v>
      </c>
      <c r="O22" s="60">
        <v>0</v>
      </c>
      <c r="P22" s="60">
        <v>13.6</v>
      </c>
      <c r="Q22" s="60">
        <v>0.2</v>
      </c>
    </row>
    <row r="23" spans="1:17" ht="30" x14ac:dyDescent="0.2">
      <c r="A23" s="106"/>
      <c r="B23" s="32" t="s">
        <v>19</v>
      </c>
      <c r="C23" s="33">
        <v>20</v>
      </c>
      <c r="D23" s="33">
        <v>1.98</v>
      </c>
      <c r="E23" s="33">
        <v>46.76</v>
      </c>
      <c r="F23" s="60">
        <v>1.58</v>
      </c>
      <c r="G23" s="60">
        <v>0.2</v>
      </c>
      <c r="H23" s="60">
        <v>9.66</v>
      </c>
      <c r="I23" s="60">
        <v>4.5999999999999996</v>
      </c>
      <c r="J23" s="60">
        <v>0.22</v>
      </c>
      <c r="K23" s="60">
        <v>6.6</v>
      </c>
      <c r="L23" s="60">
        <v>17.399999999999999</v>
      </c>
      <c r="M23" s="60">
        <v>0.02</v>
      </c>
      <c r="N23" s="60">
        <v>0.03</v>
      </c>
      <c r="O23" s="60">
        <v>0</v>
      </c>
      <c r="P23" s="60">
        <v>0</v>
      </c>
      <c r="Q23" s="60">
        <v>0.26</v>
      </c>
    </row>
    <row r="24" spans="1:17" x14ac:dyDescent="0.2">
      <c r="A24" s="107"/>
      <c r="B24" s="32" t="s">
        <v>21</v>
      </c>
      <c r="C24" s="33">
        <v>30</v>
      </c>
      <c r="D24" s="33">
        <v>2.97</v>
      </c>
      <c r="E24" s="33">
        <v>69</v>
      </c>
      <c r="F24" s="60">
        <v>1.68</v>
      </c>
      <c r="G24" s="60">
        <v>0.33</v>
      </c>
      <c r="H24" s="60">
        <v>0.72</v>
      </c>
      <c r="I24" s="60">
        <v>6.9</v>
      </c>
      <c r="J24" s="60">
        <v>0.93</v>
      </c>
      <c r="K24" s="60">
        <v>7.5</v>
      </c>
      <c r="L24" s="60">
        <v>31.8</v>
      </c>
      <c r="M24" s="60">
        <v>0.04</v>
      </c>
      <c r="N24" s="60">
        <v>0.05</v>
      </c>
      <c r="O24" s="60">
        <v>0</v>
      </c>
      <c r="P24" s="60">
        <v>0</v>
      </c>
      <c r="Q24" s="60">
        <v>0.27</v>
      </c>
    </row>
    <row r="25" spans="1:17" s="5" customFormat="1" ht="15" customHeight="1" x14ac:dyDescent="0.2">
      <c r="A25" s="108" t="s">
        <v>22</v>
      </c>
      <c r="B25" s="109"/>
      <c r="C25" s="33">
        <f>C18+C19+C20+C21+C22+C23+C24</f>
        <v>810</v>
      </c>
      <c r="D25" s="33">
        <v>120</v>
      </c>
      <c r="E25" s="33">
        <f t="shared" ref="E25" si="4">E24+E23+E22+E21+E20+E19+E18</f>
        <v>822.49999999999989</v>
      </c>
      <c r="F25" s="60">
        <f>F24+F23+F22+F21+F20+F19+F18</f>
        <v>26.949999999999996</v>
      </c>
      <c r="G25" s="60">
        <f t="shared" ref="G25:Q25" si="5">G24+G23+G22+G21+G20+G19+G18</f>
        <v>27.649999999999995</v>
      </c>
      <c r="H25" s="60">
        <f t="shared" si="5"/>
        <v>117.24999999999999</v>
      </c>
      <c r="I25" s="60">
        <f t="shared" si="5"/>
        <v>385</v>
      </c>
      <c r="J25" s="60">
        <f t="shared" si="5"/>
        <v>4.2</v>
      </c>
      <c r="K25" s="60">
        <f t="shared" si="5"/>
        <v>87.5</v>
      </c>
      <c r="L25" s="60">
        <f t="shared" si="5"/>
        <v>385</v>
      </c>
      <c r="M25" s="60">
        <f t="shared" si="5"/>
        <v>0.42000000000000004</v>
      </c>
      <c r="N25" s="60">
        <f t="shared" si="5"/>
        <v>0.49</v>
      </c>
      <c r="O25" s="60">
        <f t="shared" si="5"/>
        <v>245</v>
      </c>
      <c r="P25" s="60">
        <f t="shared" si="5"/>
        <v>21</v>
      </c>
      <c r="Q25" s="60">
        <f t="shared" si="5"/>
        <v>4</v>
      </c>
    </row>
    <row r="26" spans="1:17" s="5" customFormat="1" ht="11.25" x14ac:dyDescent="0.2">
      <c r="A26" s="110" t="s">
        <v>72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2"/>
    </row>
    <row r="27" spans="1:17" x14ac:dyDescent="0.2">
      <c r="A27" s="105"/>
      <c r="B27" s="32" t="s">
        <v>35</v>
      </c>
      <c r="C27" s="33">
        <v>100</v>
      </c>
      <c r="D27" s="33">
        <v>30.19</v>
      </c>
      <c r="E27" s="33">
        <v>46.8</v>
      </c>
      <c r="F27" s="60">
        <v>2.33</v>
      </c>
      <c r="G27" s="60">
        <v>4.95</v>
      </c>
      <c r="H27" s="60">
        <v>4.3</v>
      </c>
      <c r="I27" s="60">
        <v>56</v>
      </c>
      <c r="J27" s="60">
        <v>0.3</v>
      </c>
      <c r="K27" s="60">
        <v>10</v>
      </c>
      <c r="L27" s="60">
        <v>23</v>
      </c>
      <c r="M27" s="60">
        <v>0.01</v>
      </c>
      <c r="N27" s="60">
        <v>0.01</v>
      </c>
      <c r="O27" s="60">
        <v>0</v>
      </c>
      <c r="P27" s="60">
        <v>1.5</v>
      </c>
      <c r="Q27" s="60">
        <v>1.8</v>
      </c>
    </row>
    <row r="28" spans="1:17" ht="30" x14ac:dyDescent="0.2">
      <c r="A28" s="106"/>
      <c r="B28" s="32" t="s">
        <v>101</v>
      </c>
      <c r="C28" s="33">
        <v>280</v>
      </c>
      <c r="D28" s="33">
        <v>25.06</v>
      </c>
      <c r="E28" s="33">
        <v>172.07</v>
      </c>
      <c r="F28" s="60">
        <v>8.25</v>
      </c>
      <c r="G28" s="60">
        <v>7.24</v>
      </c>
      <c r="H28" s="60">
        <v>15.82</v>
      </c>
      <c r="I28" s="60">
        <v>71.11</v>
      </c>
      <c r="J28" s="60">
        <v>0.2</v>
      </c>
      <c r="K28" s="60">
        <v>26.95</v>
      </c>
      <c r="L28" s="60">
        <v>107.2</v>
      </c>
      <c r="M28" s="60">
        <v>0.12</v>
      </c>
      <c r="N28" s="60">
        <v>0.21</v>
      </c>
      <c r="O28" s="60">
        <v>39</v>
      </c>
      <c r="P28" s="60">
        <v>6.8</v>
      </c>
      <c r="Q28" s="60">
        <v>0.9</v>
      </c>
    </row>
    <row r="29" spans="1:17" ht="30" x14ac:dyDescent="0.2">
      <c r="A29" s="106"/>
      <c r="B29" s="32" t="s">
        <v>102</v>
      </c>
      <c r="C29" s="33">
        <v>130</v>
      </c>
      <c r="D29" s="33">
        <v>59.78</v>
      </c>
      <c r="E29" s="33">
        <v>210</v>
      </c>
      <c r="F29" s="60">
        <v>10.8</v>
      </c>
      <c r="G29" s="60">
        <v>8.1999999999999993</v>
      </c>
      <c r="H29" s="60">
        <v>13.1</v>
      </c>
      <c r="I29" s="60">
        <v>123.8</v>
      </c>
      <c r="J29" s="60">
        <v>1.57</v>
      </c>
      <c r="K29" s="60">
        <v>12</v>
      </c>
      <c r="L29" s="60">
        <v>105</v>
      </c>
      <c r="M29" s="60">
        <v>0.2</v>
      </c>
      <c r="N29" s="60">
        <v>0.2</v>
      </c>
      <c r="O29" s="60">
        <v>180</v>
      </c>
      <c r="P29" s="60">
        <v>2.6</v>
      </c>
      <c r="Q29" s="60">
        <v>0.1</v>
      </c>
    </row>
    <row r="30" spans="1:17" x14ac:dyDescent="0.2">
      <c r="A30" s="106"/>
      <c r="B30" s="32" t="s">
        <v>30</v>
      </c>
      <c r="C30" s="33">
        <v>180</v>
      </c>
      <c r="D30" s="33">
        <v>11.88</v>
      </c>
      <c r="E30" s="33">
        <v>242</v>
      </c>
      <c r="F30" s="60">
        <v>3.78</v>
      </c>
      <c r="G30" s="60">
        <v>10.78</v>
      </c>
      <c r="H30" s="60">
        <v>45.3</v>
      </c>
      <c r="I30" s="60">
        <v>127</v>
      </c>
      <c r="J30" s="60">
        <v>0.59</v>
      </c>
      <c r="K30" s="60">
        <v>11.8</v>
      </c>
      <c r="L30" s="60">
        <v>82.3</v>
      </c>
      <c r="M30" s="60">
        <v>0.05</v>
      </c>
      <c r="N30" s="60">
        <v>0.05</v>
      </c>
      <c r="O30" s="60">
        <v>96</v>
      </c>
      <c r="P30" s="60">
        <v>0</v>
      </c>
      <c r="Q30" s="60">
        <v>0.9</v>
      </c>
    </row>
    <row r="31" spans="1:17" ht="45" x14ac:dyDescent="0.2">
      <c r="A31" s="106"/>
      <c r="B31" s="32" t="s">
        <v>43</v>
      </c>
      <c r="C31" s="33">
        <v>200</v>
      </c>
      <c r="D31" s="33">
        <v>15.24</v>
      </c>
      <c r="E31" s="33">
        <v>102.9</v>
      </c>
      <c r="F31" s="60">
        <v>0.52</v>
      </c>
      <c r="G31" s="60">
        <v>0.18</v>
      </c>
      <c r="H31" s="60">
        <v>24.84</v>
      </c>
      <c r="I31" s="60">
        <v>23.4</v>
      </c>
      <c r="J31" s="60">
        <v>1.76</v>
      </c>
      <c r="K31" s="60">
        <v>17</v>
      </c>
      <c r="L31" s="60">
        <v>23.4</v>
      </c>
      <c r="M31" s="60">
        <v>0.02</v>
      </c>
      <c r="N31" s="60">
        <v>0.02</v>
      </c>
      <c r="O31" s="60">
        <v>0</v>
      </c>
      <c r="P31" s="60">
        <v>13.6</v>
      </c>
      <c r="Q31" s="60">
        <v>0.2</v>
      </c>
    </row>
    <row r="32" spans="1:17" s="3" customFormat="1" ht="30" x14ac:dyDescent="0.25">
      <c r="A32" s="106"/>
      <c r="B32" s="32" t="s">
        <v>19</v>
      </c>
      <c r="C32" s="33">
        <v>30</v>
      </c>
      <c r="D32" s="33">
        <v>2.97</v>
      </c>
      <c r="E32" s="33">
        <v>76.23</v>
      </c>
      <c r="F32" s="60">
        <v>2.37</v>
      </c>
      <c r="G32" s="60">
        <v>0.3</v>
      </c>
      <c r="H32" s="60">
        <v>14.49</v>
      </c>
      <c r="I32" s="60">
        <v>7.19</v>
      </c>
      <c r="J32" s="60">
        <v>0.33</v>
      </c>
      <c r="K32" s="60">
        <v>9.9</v>
      </c>
      <c r="L32" s="60">
        <v>26.1</v>
      </c>
      <c r="M32" s="60">
        <v>0.03</v>
      </c>
      <c r="N32" s="60">
        <v>0.05</v>
      </c>
      <c r="O32" s="60">
        <v>0</v>
      </c>
      <c r="P32" s="60">
        <v>0</v>
      </c>
      <c r="Q32" s="60">
        <v>0.39</v>
      </c>
    </row>
    <row r="33" spans="1:17" s="3" customFormat="1" x14ac:dyDescent="0.25">
      <c r="A33" s="107"/>
      <c r="B33" s="32" t="s">
        <v>21</v>
      </c>
      <c r="C33" s="33">
        <v>50</v>
      </c>
      <c r="D33" s="33">
        <v>4.95</v>
      </c>
      <c r="E33" s="33">
        <v>115</v>
      </c>
      <c r="F33" s="60">
        <v>3.45</v>
      </c>
      <c r="G33" s="60">
        <v>0.55000000000000004</v>
      </c>
      <c r="H33" s="60">
        <v>16.2</v>
      </c>
      <c r="I33" s="60">
        <v>11.5</v>
      </c>
      <c r="J33" s="60">
        <v>1.55</v>
      </c>
      <c r="K33" s="60">
        <v>17.350000000000001</v>
      </c>
      <c r="L33" s="60">
        <v>53</v>
      </c>
      <c r="M33" s="60">
        <v>0.06</v>
      </c>
      <c r="N33" s="60">
        <v>0.06</v>
      </c>
      <c r="O33" s="60">
        <v>0</v>
      </c>
      <c r="P33" s="60">
        <v>0</v>
      </c>
      <c r="Q33" s="60">
        <v>0.45</v>
      </c>
    </row>
    <row r="34" spans="1:17" s="3" customFormat="1" ht="11.25" x14ac:dyDescent="0.25">
      <c r="A34" s="188" t="s">
        <v>125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90"/>
    </row>
    <row r="35" spans="1:17" s="5" customFormat="1" ht="15" customHeight="1" x14ac:dyDescent="0.2">
      <c r="A35" s="108" t="s">
        <v>22</v>
      </c>
      <c r="B35" s="109"/>
      <c r="C35" s="33">
        <f>C33+C32+C31+C30+C29+C28+C27</f>
        <v>970</v>
      </c>
      <c r="D35" s="33">
        <v>120</v>
      </c>
      <c r="E35" s="33">
        <f t="shared" ref="E35" si="6">E33+E32+E31+E30+E29+E28+E27</f>
        <v>965</v>
      </c>
      <c r="F35" s="60">
        <f>F33+F32+F31+F30+F29+F28+F27</f>
        <v>31.5</v>
      </c>
      <c r="G35" s="60">
        <f t="shared" ref="G35:Q35" si="7">G33+G32+G31+G30+G29+G28+G27</f>
        <v>32.200000000000003</v>
      </c>
      <c r="H35" s="60">
        <f t="shared" si="7"/>
        <v>134.05000000000001</v>
      </c>
      <c r="I35" s="60">
        <f t="shared" si="7"/>
        <v>420</v>
      </c>
      <c r="J35" s="60">
        <f t="shared" si="7"/>
        <v>6.3000000000000007</v>
      </c>
      <c r="K35" s="60">
        <f t="shared" si="7"/>
        <v>105</v>
      </c>
      <c r="L35" s="60">
        <f t="shared" si="7"/>
        <v>420</v>
      </c>
      <c r="M35" s="60">
        <f t="shared" si="7"/>
        <v>0.49</v>
      </c>
      <c r="N35" s="60">
        <f t="shared" si="7"/>
        <v>0.6</v>
      </c>
      <c r="O35" s="60">
        <f t="shared" si="7"/>
        <v>315</v>
      </c>
      <c r="P35" s="60">
        <f t="shared" si="7"/>
        <v>24.5</v>
      </c>
      <c r="Q35" s="60">
        <f t="shared" si="7"/>
        <v>4.74</v>
      </c>
    </row>
    <row r="36" spans="1:17" ht="11.25" x14ac:dyDescent="0.2">
      <c r="A36" s="110" t="s">
        <v>69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1:17" x14ac:dyDescent="0.2">
      <c r="A37" s="34"/>
      <c r="B37" s="32" t="s">
        <v>26</v>
      </c>
      <c r="C37" s="33">
        <v>180</v>
      </c>
      <c r="D37" s="33">
        <v>25</v>
      </c>
      <c r="E37" s="33">
        <v>102</v>
      </c>
      <c r="F37" s="60">
        <v>5.5</v>
      </c>
      <c r="G37" s="60">
        <v>5.2</v>
      </c>
      <c r="H37" s="60">
        <v>7.1</v>
      </c>
      <c r="I37" s="60">
        <v>73</v>
      </c>
      <c r="J37" s="60">
        <v>0.2</v>
      </c>
      <c r="K37" s="60">
        <v>13.5</v>
      </c>
      <c r="L37" s="60">
        <v>72</v>
      </c>
      <c r="M37" s="60">
        <v>0.02</v>
      </c>
      <c r="N37" s="60">
        <v>0.1</v>
      </c>
      <c r="O37" s="60">
        <v>32</v>
      </c>
      <c r="P37" s="60">
        <v>1.4</v>
      </c>
      <c r="Q37" s="60">
        <v>0</v>
      </c>
    </row>
    <row r="38" spans="1:17" ht="30" x14ac:dyDescent="0.2">
      <c r="A38" s="34"/>
      <c r="B38" s="32" t="s">
        <v>135</v>
      </c>
      <c r="C38" s="33">
        <v>150</v>
      </c>
      <c r="D38" s="33">
        <v>23</v>
      </c>
      <c r="E38" s="33">
        <v>47</v>
      </c>
      <c r="F38" s="60">
        <v>0.4</v>
      </c>
      <c r="G38" s="60">
        <v>0.4</v>
      </c>
      <c r="H38" s="60">
        <v>3.8</v>
      </c>
      <c r="I38" s="60">
        <v>36</v>
      </c>
      <c r="J38" s="60">
        <v>0.6</v>
      </c>
      <c r="K38" s="60">
        <v>7</v>
      </c>
      <c r="L38" s="60">
        <v>21</v>
      </c>
      <c r="M38" s="60">
        <v>0.03</v>
      </c>
      <c r="N38" s="60">
        <v>0.02</v>
      </c>
      <c r="O38" s="60">
        <v>35</v>
      </c>
      <c r="P38" s="60">
        <v>4</v>
      </c>
      <c r="Q38" s="60">
        <v>0.16</v>
      </c>
    </row>
    <row r="39" spans="1:17" x14ac:dyDescent="0.2">
      <c r="A39" s="34"/>
      <c r="B39" s="32" t="s">
        <v>127</v>
      </c>
      <c r="C39" s="33">
        <v>50</v>
      </c>
      <c r="D39" s="33">
        <v>22</v>
      </c>
      <c r="E39" s="33">
        <v>86</v>
      </c>
      <c r="F39" s="60">
        <v>1.8</v>
      </c>
      <c r="G39" s="60">
        <v>2.2999999999999998</v>
      </c>
      <c r="H39" s="60">
        <v>22.6</v>
      </c>
      <c r="I39" s="60">
        <v>1</v>
      </c>
      <c r="J39" s="60">
        <v>0.4</v>
      </c>
      <c r="K39" s="60">
        <v>4.5</v>
      </c>
      <c r="L39" s="60">
        <v>17</v>
      </c>
      <c r="M39" s="60">
        <v>7.0000000000000007E-2</v>
      </c>
      <c r="N39" s="60">
        <v>0.02</v>
      </c>
      <c r="O39" s="60">
        <v>3</v>
      </c>
      <c r="P39" s="60">
        <v>0.6</v>
      </c>
      <c r="Q39" s="60">
        <v>0.26</v>
      </c>
    </row>
    <row r="40" spans="1:17" s="5" customFormat="1" ht="15" customHeight="1" x14ac:dyDescent="0.2">
      <c r="A40" s="108" t="s">
        <v>25</v>
      </c>
      <c r="B40" s="109"/>
      <c r="C40" s="33">
        <f>C39+C38+C37</f>
        <v>380</v>
      </c>
      <c r="D40" s="33">
        <f>D39+D38+D37</f>
        <v>70</v>
      </c>
      <c r="E40" s="33">
        <f t="shared" ref="E40" si="8">E39+E38+E37</f>
        <v>235</v>
      </c>
      <c r="F40" s="60">
        <f t="shared" ref="F40:Q40" si="9">F39+F38+F37</f>
        <v>7.7</v>
      </c>
      <c r="G40" s="60">
        <f t="shared" si="9"/>
        <v>7.9</v>
      </c>
      <c r="H40" s="60">
        <f t="shared" si="9"/>
        <v>33.5</v>
      </c>
      <c r="I40" s="60">
        <f t="shared" si="9"/>
        <v>110</v>
      </c>
      <c r="J40" s="60">
        <f t="shared" si="9"/>
        <v>1.2</v>
      </c>
      <c r="K40" s="60">
        <f t="shared" si="9"/>
        <v>25</v>
      </c>
      <c r="L40" s="60">
        <f t="shared" si="9"/>
        <v>110</v>
      </c>
      <c r="M40" s="60">
        <f t="shared" si="9"/>
        <v>0.12000000000000001</v>
      </c>
      <c r="N40" s="60">
        <f t="shared" si="9"/>
        <v>0.14000000000000001</v>
      </c>
      <c r="O40" s="60">
        <f t="shared" si="9"/>
        <v>70</v>
      </c>
      <c r="P40" s="60">
        <f t="shared" si="9"/>
        <v>6</v>
      </c>
      <c r="Q40" s="60">
        <f t="shared" si="9"/>
        <v>0.42000000000000004</v>
      </c>
    </row>
    <row r="41" spans="1:17" ht="11.25" x14ac:dyDescent="0.2">
      <c r="A41" s="110" t="s">
        <v>73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2"/>
    </row>
    <row r="42" spans="1:17" x14ac:dyDescent="0.2">
      <c r="A42" s="34"/>
      <c r="B42" s="32" t="s">
        <v>26</v>
      </c>
      <c r="C42" s="33">
        <v>200</v>
      </c>
      <c r="D42" s="33">
        <v>25</v>
      </c>
      <c r="E42" s="33">
        <v>126</v>
      </c>
      <c r="F42" s="60">
        <v>6.8</v>
      </c>
      <c r="G42" s="60">
        <v>6.5</v>
      </c>
      <c r="H42" s="60">
        <v>11.9</v>
      </c>
      <c r="I42" s="60">
        <v>83</v>
      </c>
      <c r="J42" s="60">
        <v>0.8</v>
      </c>
      <c r="K42" s="60">
        <v>18.5</v>
      </c>
      <c r="L42" s="60">
        <v>82</v>
      </c>
      <c r="M42" s="60">
        <v>0.04</v>
      </c>
      <c r="N42" s="60">
        <v>0.06</v>
      </c>
      <c r="O42" s="60">
        <v>52</v>
      </c>
      <c r="P42" s="60">
        <v>2.4</v>
      </c>
      <c r="Q42" s="60">
        <v>0</v>
      </c>
    </row>
    <row r="43" spans="1:17" ht="30" x14ac:dyDescent="0.2">
      <c r="A43" s="34"/>
      <c r="B43" s="32" t="s">
        <v>135</v>
      </c>
      <c r="C43" s="33">
        <v>150</v>
      </c>
      <c r="D43" s="33">
        <v>23</v>
      </c>
      <c r="E43" s="33">
        <v>47</v>
      </c>
      <c r="F43" s="60">
        <v>0.4</v>
      </c>
      <c r="G43" s="60">
        <v>0.4</v>
      </c>
      <c r="H43" s="60">
        <v>3.8</v>
      </c>
      <c r="I43" s="60">
        <v>36</v>
      </c>
      <c r="J43" s="60">
        <v>0.6</v>
      </c>
      <c r="K43" s="60">
        <v>7</v>
      </c>
      <c r="L43" s="60">
        <v>21</v>
      </c>
      <c r="M43" s="60">
        <v>0.03</v>
      </c>
      <c r="N43" s="60">
        <v>0.02</v>
      </c>
      <c r="O43" s="60">
        <v>35</v>
      </c>
      <c r="P43" s="60">
        <v>4</v>
      </c>
      <c r="Q43" s="60">
        <v>0.16</v>
      </c>
    </row>
    <row r="44" spans="1:17" x14ac:dyDescent="0.2">
      <c r="A44" s="34"/>
      <c r="B44" s="32" t="s">
        <v>127</v>
      </c>
      <c r="C44" s="33">
        <v>50</v>
      </c>
      <c r="D44" s="33">
        <v>22</v>
      </c>
      <c r="E44" s="33">
        <v>86</v>
      </c>
      <c r="F44" s="60">
        <v>1.8</v>
      </c>
      <c r="G44" s="60">
        <v>2.2999999999999998</v>
      </c>
      <c r="H44" s="60">
        <v>22.6</v>
      </c>
      <c r="I44" s="60">
        <v>1</v>
      </c>
      <c r="J44" s="60">
        <v>0.4</v>
      </c>
      <c r="K44" s="60">
        <v>4.5</v>
      </c>
      <c r="L44" s="60">
        <v>17</v>
      </c>
      <c r="M44" s="60">
        <v>7.0000000000000007E-2</v>
      </c>
      <c r="N44" s="60">
        <v>0.02</v>
      </c>
      <c r="O44" s="60">
        <v>3</v>
      </c>
      <c r="P44" s="60">
        <v>0.6</v>
      </c>
      <c r="Q44" s="60">
        <v>0.26</v>
      </c>
    </row>
    <row r="45" spans="1:17" s="5" customFormat="1" x14ac:dyDescent="0.2">
      <c r="A45" s="63"/>
      <c r="B45" s="32" t="s">
        <v>25</v>
      </c>
      <c r="C45" s="33">
        <f>C44+C43+C42</f>
        <v>400</v>
      </c>
      <c r="D45" s="33">
        <f>D44+D43+D42</f>
        <v>70</v>
      </c>
      <c r="E45" s="33">
        <f t="shared" ref="E45" si="10">E44+E43+E42</f>
        <v>259</v>
      </c>
      <c r="F45" s="60">
        <f t="shared" ref="F45:Q45" si="11">F44+F43+F42</f>
        <v>9</v>
      </c>
      <c r="G45" s="60">
        <f t="shared" si="11"/>
        <v>9.1999999999999993</v>
      </c>
      <c r="H45" s="60">
        <f t="shared" si="11"/>
        <v>38.300000000000004</v>
      </c>
      <c r="I45" s="60">
        <f t="shared" si="11"/>
        <v>120</v>
      </c>
      <c r="J45" s="60">
        <f t="shared" si="11"/>
        <v>1.8</v>
      </c>
      <c r="K45" s="60">
        <f t="shared" si="11"/>
        <v>30</v>
      </c>
      <c r="L45" s="60">
        <f t="shared" si="11"/>
        <v>120</v>
      </c>
      <c r="M45" s="60">
        <f t="shared" si="11"/>
        <v>0.14000000000000001</v>
      </c>
      <c r="N45" s="60">
        <f t="shared" si="11"/>
        <v>0.1</v>
      </c>
      <c r="O45" s="60">
        <f t="shared" si="11"/>
        <v>90</v>
      </c>
      <c r="P45" s="60">
        <f t="shared" si="11"/>
        <v>7</v>
      </c>
      <c r="Q45" s="60">
        <f t="shared" si="11"/>
        <v>0.42000000000000004</v>
      </c>
    </row>
    <row r="46" spans="1:17" s="5" customFormat="1" ht="15" customHeight="1" x14ac:dyDescent="0.2">
      <c r="A46" s="108" t="s">
        <v>75</v>
      </c>
      <c r="B46" s="109"/>
      <c r="C46" s="33">
        <f>C10+C25+C40</f>
        <v>1690</v>
      </c>
      <c r="D46" s="33">
        <f t="shared" ref="D46:Q46" si="12">D10+D25+D40</f>
        <v>260</v>
      </c>
      <c r="E46" s="33">
        <f t="shared" ref="E46" si="13">E10+E25+E40</f>
        <v>1645</v>
      </c>
      <c r="F46" s="60">
        <f t="shared" si="12"/>
        <v>53.9</v>
      </c>
      <c r="G46" s="60">
        <f t="shared" si="12"/>
        <v>55.29999999999999</v>
      </c>
      <c r="H46" s="60">
        <f t="shared" si="12"/>
        <v>234.5</v>
      </c>
      <c r="I46" s="60">
        <f t="shared" si="12"/>
        <v>770</v>
      </c>
      <c r="J46" s="60">
        <f t="shared" si="12"/>
        <v>8.4</v>
      </c>
      <c r="K46" s="60">
        <f t="shared" si="12"/>
        <v>175</v>
      </c>
      <c r="L46" s="60">
        <f t="shared" si="12"/>
        <v>770</v>
      </c>
      <c r="M46" s="60">
        <f t="shared" si="12"/>
        <v>0.84</v>
      </c>
      <c r="N46" s="60">
        <f t="shared" si="12"/>
        <v>0.98</v>
      </c>
      <c r="O46" s="60">
        <f t="shared" si="12"/>
        <v>490</v>
      </c>
      <c r="P46" s="60">
        <f t="shared" si="12"/>
        <v>42</v>
      </c>
      <c r="Q46" s="60">
        <f t="shared" si="12"/>
        <v>6.63</v>
      </c>
    </row>
    <row r="47" spans="1:17" s="5" customFormat="1" ht="15" customHeight="1" x14ac:dyDescent="0.2">
      <c r="A47" s="108" t="s">
        <v>76</v>
      </c>
      <c r="B47" s="109"/>
      <c r="C47" s="68">
        <f>C45+C35+C16</f>
        <v>1920</v>
      </c>
      <c r="D47" s="68">
        <f t="shared" ref="D47:Q47" si="14">D45+D35+D16</f>
        <v>260</v>
      </c>
      <c r="E47" s="68">
        <f t="shared" ref="E47" si="15">E45+E35+E16</f>
        <v>1904</v>
      </c>
      <c r="F47" s="74">
        <f t="shared" si="14"/>
        <v>63</v>
      </c>
      <c r="G47" s="74">
        <f t="shared" si="14"/>
        <v>64.400000000000006</v>
      </c>
      <c r="H47" s="74">
        <f t="shared" si="14"/>
        <v>268.10000000000002</v>
      </c>
      <c r="I47" s="74">
        <f t="shared" si="14"/>
        <v>840</v>
      </c>
      <c r="J47" s="74">
        <f t="shared" si="14"/>
        <v>12.600000000000001</v>
      </c>
      <c r="K47" s="74">
        <f t="shared" si="14"/>
        <v>210</v>
      </c>
      <c r="L47" s="74">
        <f t="shared" si="14"/>
        <v>840</v>
      </c>
      <c r="M47" s="74">
        <f t="shared" si="14"/>
        <v>0.98</v>
      </c>
      <c r="N47" s="74">
        <f t="shared" si="14"/>
        <v>1.0999999999999999</v>
      </c>
      <c r="O47" s="74">
        <f t="shared" si="14"/>
        <v>630</v>
      </c>
      <c r="P47" s="74">
        <f t="shared" si="14"/>
        <v>49</v>
      </c>
      <c r="Q47" s="74">
        <f t="shared" si="14"/>
        <v>7.93</v>
      </c>
    </row>
    <row r="48" spans="1:17" s="7" customFormat="1" x14ac:dyDescent="0.25">
      <c r="A48" s="69"/>
      <c r="B48" s="56"/>
      <c r="C48" s="57"/>
      <c r="D48" s="57"/>
      <c r="E48" s="57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17" s="7" customFormat="1" ht="11.25" x14ac:dyDescent="0.25">
      <c r="A49" s="128" t="s">
        <v>77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1:17" s="7" customFormat="1" ht="11.25" x14ac:dyDescent="0.25">
      <c r="A50" s="141" t="s">
        <v>78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s="7" customFormat="1" ht="11.25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s="7" customFormat="1" ht="11.25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s="7" customFormat="1" ht="11.25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</sheetData>
  <mergeCells count="34">
    <mergeCell ref="A49:Q49"/>
    <mergeCell ref="B4:B5"/>
    <mergeCell ref="C4:C5"/>
    <mergeCell ref="I4:L4"/>
    <mergeCell ref="M4:Q4"/>
    <mergeCell ref="A50:Q53"/>
    <mergeCell ref="A6:Q6"/>
    <mergeCell ref="A7:A9"/>
    <mergeCell ref="A10:B10"/>
    <mergeCell ref="A11:Q11"/>
    <mergeCell ref="A12:A14"/>
    <mergeCell ref="A16:B16"/>
    <mergeCell ref="A15:Q15"/>
    <mergeCell ref="A17:Q17"/>
    <mergeCell ref="A18:A24"/>
    <mergeCell ref="A46:B46"/>
    <mergeCell ref="A47:B47"/>
    <mergeCell ref="A41:Q41"/>
    <mergeCell ref="A36:Q36"/>
    <mergeCell ref="A34:Q34"/>
    <mergeCell ref="A35:B35"/>
    <mergeCell ref="I1:Q1"/>
    <mergeCell ref="A40:B40"/>
    <mergeCell ref="F4:H4"/>
    <mergeCell ref="A2:Q2"/>
    <mergeCell ref="A3:N3"/>
    <mergeCell ref="A1:B1"/>
    <mergeCell ref="C1:H1"/>
    <mergeCell ref="E4:E5"/>
    <mergeCell ref="A25:B25"/>
    <mergeCell ref="A26:Q26"/>
    <mergeCell ref="A27:A33"/>
    <mergeCell ref="D4:D5"/>
    <mergeCell ref="A4:A5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5"/>
  <sheetViews>
    <sheetView workbookViewId="0">
      <selection sqref="A1:B1"/>
    </sheetView>
  </sheetViews>
  <sheetFormatPr defaultColWidth="9.140625" defaultRowHeight="15" x14ac:dyDescent="0.25"/>
  <cols>
    <col min="1" max="1" width="7.28515625" style="70" customWidth="1"/>
    <col min="2" max="2" width="25.42578125" style="71" customWidth="1"/>
    <col min="3" max="4" width="7.42578125" style="72" customWidth="1"/>
    <col min="5" max="5" width="7.42578125" style="27" customWidth="1"/>
    <col min="6" max="6" width="5.5703125" style="66" customWidth="1"/>
    <col min="7" max="7" width="5.28515625" style="66" bestFit="1" customWidth="1"/>
    <col min="8" max="8" width="6.42578125" style="66" customWidth="1"/>
    <col min="9" max="9" width="5.85546875" style="66" customWidth="1"/>
    <col min="10" max="10" width="5.28515625" style="66" customWidth="1"/>
    <col min="11" max="11" width="5.7109375" style="66" customWidth="1"/>
    <col min="12" max="13" width="5.28515625" style="66" customWidth="1"/>
    <col min="14" max="14" width="5.7109375" style="66" customWidth="1"/>
    <col min="15" max="15" width="5.5703125" style="66" customWidth="1"/>
    <col min="16" max="16" width="6" style="66" customWidth="1"/>
    <col min="17" max="17" width="5.7109375" style="66" customWidth="1"/>
    <col min="18" max="16384" width="9.140625" style="2"/>
  </cols>
  <sheetData>
    <row r="1" spans="1:17" s="44" customFormat="1" ht="61.5" customHeight="1" x14ac:dyDescent="0.25">
      <c r="A1" s="113" t="s">
        <v>142</v>
      </c>
      <c r="B1" s="113"/>
      <c r="C1" s="123" t="s">
        <v>114</v>
      </c>
      <c r="D1" s="123"/>
      <c r="E1" s="123"/>
      <c r="F1" s="123"/>
      <c r="G1" s="123"/>
      <c r="H1" s="123"/>
      <c r="I1" s="123" t="s">
        <v>106</v>
      </c>
      <c r="J1" s="123"/>
      <c r="K1" s="123"/>
      <c r="L1" s="123"/>
      <c r="M1" s="123"/>
      <c r="N1" s="123"/>
      <c r="O1" s="123"/>
      <c r="P1" s="123"/>
      <c r="Q1" s="123"/>
    </row>
    <row r="2" spans="1:17" s="78" customFormat="1" ht="12.75" x14ac:dyDescent="0.2">
      <c r="A2" s="123" t="s">
        <v>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x14ac:dyDescent="0.2">
      <c r="A3" s="76"/>
      <c r="B3" s="77"/>
      <c r="C3" s="43"/>
      <c r="D3" s="43"/>
      <c r="E3" s="28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1.25" x14ac:dyDescent="0.2">
      <c r="A4" s="194" t="s">
        <v>0</v>
      </c>
      <c r="B4" s="124" t="s">
        <v>1</v>
      </c>
      <c r="C4" s="124" t="s">
        <v>2</v>
      </c>
      <c r="D4" s="192" t="s">
        <v>68</v>
      </c>
      <c r="E4" s="191" t="s">
        <v>7</v>
      </c>
      <c r="F4" s="119" t="s">
        <v>3</v>
      </c>
      <c r="G4" s="119"/>
      <c r="H4" s="119"/>
      <c r="I4" s="119" t="s">
        <v>8</v>
      </c>
      <c r="J4" s="119"/>
      <c r="K4" s="119"/>
      <c r="L4" s="119"/>
      <c r="M4" s="119" t="s">
        <v>9</v>
      </c>
      <c r="N4" s="119"/>
      <c r="O4" s="119"/>
      <c r="P4" s="119"/>
      <c r="Q4" s="119"/>
    </row>
    <row r="5" spans="1:17" ht="21.75" customHeight="1" x14ac:dyDescent="0.2">
      <c r="A5" s="194"/>
      <c r="B5" s="124"/>
      <c r="C5" s="124"/>
      <c r="D5" s="193"/>
      <c r="E5" s="191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17" ht="11.25" x14ac:dyDescent="0.2">
      <c r="A6" s="110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30" x14ac:dyDescent="0.2">
      <c r="A7" s="105"/>
      <c r="B7" s="32" t="s">
        <v>65</v>
      </c>
      <c r="C7" s="33">
        <v>190</v>
      </c>
      <c r="D7" s="81">
        <v>59.12</v>
      </c>
      <c r="E7" s="25">
        <v>388.5</v>
      </c>
      <c r="F7" s="30">
        <v>13.62</v>
      </c>
      <c r="G7" s="30">
        <v>19.13</v>
      </c>
      <c r="H7" s="30">
        <v>47.25</v>
      </c>
      <c r="I7" s="30">
        <v>239.3</v>
      </c>
      <c r="J7" s="30">
        <v>2.2400000000000002</v>
      </c>
      <c r="K7" s="30">
        <v>33.1</v>
      </c>
      <c r="L7" s="30">
        <v>196.1</v>
      </c>
      <c r="M7" s="30">
        <v>0.19</v>
      </c>
      <c r="N7" s="30">
        <v>0.25</v>
      </c>
      <c r="O7" s="30">
        <v>140</v>
      </c>
      <c r="P7" s="30">
        <v>6.57</v>
      </c>
      <c r="Q7" s="30">
        <v>0.66</v>
      </c>
    </row>
    <row r="8" spans="1:17" ht="30" x14ac:dyDescent="0.2">
      <c r="A8" s="106"/>
      <c r="B8" s="32" t="s">
        <v>61</v>
      </c>
      <c r="C8" s="33">
        <v>50</v>
      </c>
      <c r="D8" s="81">
        <v>5.9</v>
      </c>
      <c r="E8" s="25">
        <v>20.100000000000001</v>
      </c>
      <c r="F8" s="30">
        <v>1.55</v>
      </c>
      <c r="G8" s="30">
        <v>0.1</v>
      </c>
      <c r="H8" s="30">
        <v>3.25</v>
      </c>
      <c r="I8" s="30">
        <v>10</v>
      </c>
      <c r="J8" s="30">
        <v>0.35</v>
      </c>
      <c r="K8" s="30">
        <v>10.5</v>
      </c>
      <c r="L8" s="30">
        <v>31</v>
      </c>
      <c r="M8" s="30">
        <v>0.06</v>
      </c>
      <c r="N8" s="30">
        <v>0.06</v>
      </c>
      <c r="O8" s="30">
        <v>35</v>
      </c>
      <c r="P8" s="30">
        <v>5.6</v>
      </c>
      <c r="Q8" s="30">
        <v>0.1</v>
      </c>
    </row>
    <row r="9" spans="1:17" ht="30" x14ac:dyDescent="0.2">
      <c r="A9" s="106"/>
      <c r="B9" s="32" t="s">
        <v>64</v>
      </c>
      <c r="C9" s="33">
        <v>210</v>
      </c>
      <c r="D9" s="81">
        <v>3.4</v>
      </c>
      <c r="E9" s="25">
        <v>62</v>
      </c>
      <c r="F9" s="30">
        <v>0.13</v>
      </c>
      <c r="G9" s="30">
        <v>0.02</v>
      </c>
      <c r="H9" s="30">
        <v>15.2</v>
      </c>
      <c r="I9" s="30">
        <v>14.2</v>
      </c>
      <c r="J9" s="30">
        <v>0.36</v>
      </c>
      <c r="K9" s="30">
        <v>2.4</v>
      </c>
      <c r="L9" s="30">
        <v>4.4000000000000004</v>
      </c>
      <c r="M9" s="30">
        <v>0</v>
      </c>
      <c r="N9" s="30">
        <v>0</v>
      </c>
      <c r="O9" s="30">
        <v>0</v>
      </c>
      <c r="P9" s="30">
        <v>2.83</v>
      </c>
      <c r="Q9" s="30">
        <v>0</v>
      </c>
    </row>
    <row r="10" spans="1:17" ht="30" x14ac:dyDescent="0.2">
      <c r="A10" s="107"/>
      <c r="B10" s="32" t="s">
        <v>19</v>
      </c>
      <c r="C10" s="33">
        <v>50</v>
      </c>
      <c r="D10" s="81">
        <v>1.58</v>
      </c>
      <c r="E10" s="25">
        <v>116.9</v>
      </c>
      <c r="F10" s="30">
        <v>3.95</v>
      </c>
      <c r="G10" s="30">
        <v>0.5</v>
      </c>
      <c r="H10" s="30">
        <v>18.05</v>
      </c>
      <c r="I10" s="30">
        <v>11.5</v>
      </c>
      <c r="J10" s="30">
        <v>0.05</v>
      </c>
      <c r="K10" s="30">
        <v>16.5</v>
      </c>
      <c r="L10" s="30">
        <v>43.5</v>
      </c>
      <c r="M10" s="30">
        <v>0.05</v>
      </c>
      <c r="N10" s="30">
        <v>0.04</v>
      </c>
      <c r="O10" s="30">
        <v>0</v>
      </c>
      <c r="P10" s="30">
        <v>0</v>
      </c>
      <c r="Q10" s="30">
        <v>0.65</v>
      </c>
    </row>
    <row r="11" spans="1:17" s="5" customFormat="1" ht="15" customHeight="1" x14ac:dyDescent="0.2">
      <c r="A11" s="108" t="s">
        <v>20</v>
      </c>
      <c r="B11" s="109"/>
      <c r="C11" s="33">
        <f>C10+C9+C8+C7</f>
        <v>500</v>
      </c>
      <c r="D11" s="33">
        <f t="shared" ref="D11:Q11" si="0">D10+D9+D8+D7</f>
        <v>70</v>
      </c>
      <c r="E11" s="33">
        <f t="shared" si="0"/>
        <v>587.5</v>
      </c>
      <c r="F11" s="30">
        <f t="shared" si="0"/>
        <v>19.25</v>
      </c>
      <c r="G11" s="30">
        <f t="shared" si="0"/>
        <v>19.75</v>
      </c>
      <c r="H11" s="30">
        <f t="shared" si="0"/>
        <v>83.75</v>
      </c>
      <c r="I11" s="30">
        <f t="shared" si="0"/>
        <v>275</v>
      </c>
      <c r="J11" s="30">
        <f t="shared" si="0"/>
        <v>3</v>
      </c>
      <c r="K11" s="30">
        <f t="shared" si="0"/>
        <v>62.5</v>
      </c>
      <c r="L11" s="30">
        <f t="shared" si="0"/>
        <v>275</v>
      </c>
      <c r="M11" s="30">
        <f t="shared" si="0"/>
        <v>0.3</v>
      </c>
      <c r="N11" s="30">
        <f t="shared" si="0"/>
        <v>0.35</v>
      </c>
      <c r="O11" s="30">
        <f t="shared" si="0"/>
        <v>175</v>
      </c>
      <c r="P11" s="30">
        <f t="shared" si="0"/>
        <v>15</v>
      </c>
      <c r="Q11" s="30">
        <f t="shared" si="0"/>
        <v>1.4100000000000001</v>
      </c>
    </row>
    <row r="12" spans="1:17" ht="11.25" x14ac:dyDescent="0.2">
      <c r="A12" s="110" t="s">
        <v>71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</row>
    <row r="13" spans="1:17" ht="30" x14ac:dyDescent="0.2">
      <c r="A13" s="105"/>
      <c r="B13" s="32" t="s">
        <v>103</v>
      </c>
      <c r="C13" s="33">
        <v>220</v>
      </c>
      <c r="D13" s="81">
        <v>64.8</v>
      </c>
      <c r="E13" s="25">
        <v>404.8</v>
      </c>
      <c r="F13" s="30">
        <v>15.29</v>
      </c>
      <c r="G13" s="30">
        <v>20.72</v>
      </c>
      <c r="H13" s="30">
        <v>51.63</v>
      </c>
      <c r="I13" s="30">
        <v>263.3</v>
      </c>
      <c r="J13" s="30">
        <v>1.9</v>
      </c>
      <c r="K13" s="30">
        <v>33.56</v>
      </c>
      <c r="L13" s="30">
        <v>203.7</v>
      </c>
      <c r="M13" s="30">
        <v>0.2</v>
      </c>
      <c r="N13" s="30">
        <v>0.28999999999999998</v>
      </c>
      <c r="O13" s="30">
        <v>190</v>
      </c>
      <c r="P13" s="30">
        <v>9.07</v>
      </c>
      <c r="Q13" s="30">
        <v>0.96</v>
      </c>
    </row>
    <row r="14" spans="1:17" ht="30" x14ac:dyDescent="0.2">
      <c r="A14" s="106"/>
      <c r="B14" s="32" t="s">
        <v>61</v>
      </c>
      <c r="C14" s="33">
        <v>50</v>
      </c>
      <c r="D14" s="81">
        <v>5.9</v>
      </c>
      <c r="E14" s="25">
        <v>20.100000000000001</v>
      </c>
      <c r="F14" s="30">
        <v>1.55</v>
      </c>
      <c r="G14" s="30">
        <v>0.1</v>
      </c>
      <c r="H14" s="30">
        <v>3.25</v>
      </c>
      <c r="I14" s="30">
        <v>10</v>
      </c>
      <c r="J14" s="30">
        <v>0.35</v>
      </c>
      <c r="K14" s="30">
        <v>10.5</v>
      </c>
      <c r="L14" s="30">
        <v>31</v>
      </c>
      <c r="M14" s="30">
        <v>0.06</v>
      </c>
      <c r="N14" s="30">
        <v>0.06</v>
      </c>
      <c r="O14" s="30">
        <v>35</v>
      </c>
      <c r="P14" s="30">
        <v>5.6</v>
      </c>
      <c r="Q14" s="30">
        <v>0.1</v>
      </c>
    </row>
    <row r="15" spans="1:17" x14ac:dyDescent="0.2">
      <c r="A15" s="106"/>
      <c r="B15" s="32" t="s">
        <v>40</v>
      </c>
      <c r="C15" s="33">
        <v>210</v>
      </c>
      <c r="D15" s="81">
        <v>3.4</v>
      </c>
      <c r="E15" s="25">
        <v>62</v>
      </c>
      <c r="F15" s="30">
        <v>0.13</v>
      </c>
      <c r="G15" s="30">
        <v>0.02</v>
      </c>
      <c r="H15" s="30">
        <v>15.2</v>
      </c>
      <c r="I15" s="30">
        <v>14.2</v>
      </c>
      <c r="J15" s="30">
        <v>0.36</v>
      </c>
      <c r="K15" s="30">
        <v>2.4</v>
      </c>
      <c r="L15" s="30">
        <v>4.4000000000000004</v>
      </c>
      <c r="M15" s="30">
        <v>0</v>
      </c>
      <c r="N15" s="30">
        <v>0</v>
      </c>
      <c r="O15" s="30">
        <v>0</v>
      </c>
      <c r="P15" s="30">
        <v>2.83</v>
      </c>
      <c r="Q15" s="30">
        <v>0</v>
      </c>
    </row>
    <row r="16" spans="1:17" s="3" customFormat="1" ht="30" x14ac:dyDescent="0.25">
      <c r="A16" s="107"/>
      <c r="B16" s="32" t="s">
        <v>19</v>
      </c>
      <c r="C16" s="33">
        <v>70</v>
      </c>
      <c r="D16" s="81">
        <v>6.93</v>
      </c>
      <c r="E16" s="25">
        <v>193.1</v>
      </c>
      <c r="F16" s="30">
        <v>5.53</v>
      </c>
      <c r="G16" s="30">
        <v>2.16</v>
      </c>
      <c r="H16" s="30">
        <v>25.67</v>
      </c>
      <c r="I16" s="30">
        <v>12.5</v>
      </c>
      <c r="J16" s="30">
        <v>1.89</v>
      </c>
      <c r="K16" s="30">
        <v>28.54</v>
      </c>
      <c r="L16" s="30">
        <v>60.9</v>
      </c>
      <c r="M16" s="30">
        <v>0.09</v>
      </c>
      <c r="N16" s="30">
        <v>0.05</v>
      </c>
      <c r="O16" s="30">
        <v>0</v>
      </c>
      <c r="P16" s="30">
        <v>0</v>
      </c>
      <c r="Q16" s="30">
        <v>0.91</v>
      </c>
    </row>
    <row r="17" spans="1:19" s="3" customFormat="1" x14ac:dyDescent="0.25">
      <c r="A17" s="188" t="s">
        <v>120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90"/>
      <c r="S17"/>
    </row>
    <row r="18" spans="1:19" s="5" customFormat="1" ht="15" customHeight="1" x14ac:dyDescent="0.2">
      <c r="A18" s="108" t="s">
        <v>20</v>
      </c>
      <c r="B18" s="109"/>
      <c r="C18" s="33">
        <f>C16+C15+C14+C13</f>
        <v>550</v>
      </c>
      <c r="D18" s="33">
        <v>70</v>
      </c>
      <c r="E18" s="33">
        <f t="shared" ref="E18:Q18" si="1">E16+E15+E14+E13</f>
        <v>680</v>
      </c>
      <c r="F18" s="30">
        <f t="shared" si="1"/>
        <v>22.5</v>
      </c>
      <c r="G18" s="30">
        <f t="shared" si="1"/>
        <v>23</v>
      </c>
      <c r="H18" s="30">
        <f t="shared" si="1"/>
        <v>95.75</v>
      </c>
      <c r="I18" s="30">
        <f t="shared" si="1"/>
        <v>300</v>
      </c>
      <c r="J18" s="30">
        <f t="shared" si="1"/>
        <v>4.5</v>
      </c>
      <c r="K18" s="30">
        <f t="shared" si="1"/>
        <v>75</v>
      </c>
      <c r="L18" s="30">
        <f t="shared" si="1"/>
        <v>300</v>
      </c>
      <c r="M18" s="30">
        <f t="shared" si="1"/>
        <v>0.35</v>
      </c>
      <c r="N18" s="30">
        <f t="shared" si="1"/>
        <v>0.39999999999999997</v>
      </c>
      <c r="O18" s="30">
        <f t="shared" si="1"/>
        <v>225</v>
      </c>
      <c r="P18" s="30">
        <f t="shared" si="1"/>
        <v>17.5</v>
      </c>
      <c r="Q18" s="30">
        <f t="shared" si="1"/>
        <v>1.97</v>
      </c>
      <c r="S18" s="102"/>
    </row>
    <row r="19" spans="1:19" ht="11.25" x14ac:dyDescent="0.2">
      <c r="A19" s="110" t="s">
        <v>67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2"/>
    </row>
    <row r="20" spans="1:19" ht="30" x14ac:dyDescent="0.2">
      <c r="A20" s="105"/>
      <c r="B20" s="32" t="s">
        <v>44</v>
      </c>
      <c r="C20" s="33">
        <v>60</v>
      </c>
      <c r="D20" s="33">
        <v>9.73</v>
      </c>
      <c r="E20" s="25">
        <v>57.34</v>
      </c>
      <c r="F20" s="30">
        <v>1.1000000000000001</v>
      </c>
      <c r="G20" s="30">
        <v>2.7</v>
      </c>
      <c r="H20" s="30">
        <v>6.5</v>
      </c>
      <c r="I20" s="30">
        <v>26.23</v>
      </c>
      <c r="J20" s="30">
        <v>0.5</v>
      </c>
      <c r="K20" s="30">
        <v>13</v>
      </c>
      <c r="L20" s="30">
        <v>21</v>
      </c>
      <c r="M20" s="30">
        <v>0.03</v>
      </c>
      <c r="N20" s="30">
        <v>0.03</v>
      </c>
      <c r="O20" s="30">
        <v>45</v>
      </c>
      <c r="P20" s="30">
        <v>1.5</v>
      </c>
      <c r="Q20" s="30">
        <v>1.6</v>
      </c>
    </row>
    <row r="21" spans="1:19" ht="45" x14ac:dyDescent="0.2">
      <c r="A21" s="106"/>
      <c r="B21" s="32" t="s">
        <v>104</v>
      </c>
      <c r="C21" s="33">
        <v>260</v>
      </c>
      <c r="D21" s="33">
        <v>37.15</v>
      </c>
      <c r="E21" s="25">
        <v>116.5</v>
      </c>
      <c r="F21" s="30">
        <v>8.16</v>
      </c>
      <c r="G21" s="30">
        <v>9.19</v>
      </c>
      <c r="H21" s="30">
        <v>15.3</v>
      </c>
      <c r="I21" s="30">
        <v>116.4</v>
      </c>
      <c r="J21" s="30">
        <v>0.21</v>
      </c>
      <c r="K21" s="30">
        <v>23</v>
      </c>
      <c r="L21" s="30">
        <v>44.4</v>
      </c>
      <c r="M21" s="30">
        <v>0.15</v>
      </c>
      <c r="N21" s="30">
        <v>0.2</v>
      </c>
      <c r="O21" s="30">
        <v>34</v>
      </c>
      <c r="P21" s="30">
        <v>1.3</v>
      </c>
      <c r="Q21" s="30">
        <v>2.4</v>
      </c>
    </row>
    <row r="22" spans="1:19" ht="30.75" customHeight="1" x14ac:dyDescent="0.2">
      <c r="A22" s="106"/>
      <c r="B22" s="82" t="s">
        <v>128</v>
      </c>
      <c r="C22" s="40">
        <v>100</v>
      </c>
      <c r="D22" s="33">
        <v>42.62</v>
      </c>
      <c r="E22" s="83">
        <v>259</v>
      </c>
      <c r="F22" s="84">
        <v>10.66</v>
      </c>
      <c r="G22" s="84">
        <v>10.91</v>
      </c>
      <c r="H22" s="84">
        <v>54.22</v>
      </c>
      <c r="I22" s="84">
        <v>146.9</v>
      </c>
      <c r="J22" s="84">
        <v>0.49</v>
      </c>
      <c r="K22" s="84">
        <v>2.75</v>
      </c>
      <c r="L22" s="84">
        <v>177.9</v>
      </c>
      <c r="M22" s="30">
        <v>0.09</v>
      </c>
      <c r="N22" s="30">
        <v>0.08</v>
      </c>
      <c r="O22" s="79">
        <v>146</v>
      </c>
      <c r="P22" s="84">
        <v>0.95</v>
      </c>
      <c r="Q22" s="30">
        <v>0.15</v>
      </c>
    </row>
    <row r="23" spans="1:19" ht="30" x14ac:dyDescent="0.2">
      <c r="A23" s="106"/>
      <c r="B23" s="32" t="s">
        <v>129</v>
      </c>
      <c r="C23" s="33">
        <v>150</v>
      </c>
      <c r="D23" s="33">
        <v>10.54</v>
      </c>
      <c r="E23" s="25">
        <v>171</v>
      </c>
      <c r="F23" s="30">
        <v>3.25</v>
      </c>
      <c r="G23" s="30">
        <v>4.1399999999999997</v>
      </c>
      <c r="H23" s="30">
        <v>6.01</v>
      </c>
      <c r="I23" s="30">
        <v>40.57</v>
      </c>
      <c r="J23" s="30">
        <v>0.55000000000000004</v>
      </c>
      <c r="K23" s="30">
        <v>17.649999999999999</v>
      </c>
      <c r="L23" s="30">
        <v>69.13</v>
      </c>
      <c r="M23" s="30">
        <v>7.0000000000000007E-2</v>
      </c>
      <c r="N23" s="30">
        <v>0.09</v>
      </c>
      <c r="O23" s="30">
        <v>20</v>
      </c>
      <c r="P23" s="30">
        <v>0.9</v>
      </c>
      <c r="Q23" s="30">
        <v>0.15</v>
      </c>
    </row>
    <row r="24" spans="1:19" ht="24" customHeight="1" x14ac:dyDescent="0.2">
      <c r="A24" s="106"/>
      <c r="B24" s="32" t="s">
        <v>119</v>
      </c>
      <c r="C24" s="33">
        <v>200</v>
      </c>
      <c r="D24" s="81">
        <v>15</v>
      </c>
      <c r="E24" s="25">
        <v>102.9</v>
      </c>
      <c r="F24" s="30">
        <v>0.52</v>
      </c>
      <c r="G24" s="30">
        <v>0.18</v>
      </c>
      <c r="H24" s="30">
        <v>24.84</v>
      </c>
      <c r="I24" s="30">
        <v>43.4</v>
      </c>
      <c r="J24" s="30">
        <v>1.3</v>
      </c>
      <c r="K24" s="30">
        <v>17</v>
      </c>
      <c r="L24" s="30">
        <v>23.4</v>
      </c>
      <c r="M24" s="30">
        <v>0.02</v>
      </c>
      <c r="N24" s="30">
        <v>0.02</v>
      </c>
      <c r="O24" s="30">
        <v>0</v>
      </c>
      <c r="P24" s="30">
        <v>16.350000000000001</v>
      </c>
      <c r="Q24" s="30">
        <v>0.2</v>
      </c>
    </row>
    <row r="25" spans="1:19" ht="30" x14ac:dyDescent="0.2">
      <c r="A25" s="106"/>
      <c r="B25" s="32" t="s">
        <v>19</v>
      </c>
      <c r="C25" s="33">
        <v>20</v>
      </c>
      <c r="D25" s="33">
        <v>1.98</v>
      </c>
      <c r="E25" s="25">
        <v>46.76</v>
      </c>
      <c r="F25" s="30">
        <v>1.58</v>
      </c>
      <c r="G25" s="30">
        <v>0.2</v>
      </c>
      <c r="H25" s="30">
        <v>9.66</v>
      </c>
      <c r="I25" s="30">
        <v>4.5999999999999996</v>
      </c>
      <c r="J25" s="30">
        <v>0.22</v>
      </c>
      <c r="K25" s="30">
        <v>6.6</v>
      </c>
      <c r="L25" s="30">
        <v>17.399999999999999</v>
      </c>
      <c r="M25" s="30">
        <v>0.02</v>
      </c>
      <c r="N25" s="30">
        <v>0.04</v>
      </c>
      <c r="O25" s="30">
        <v>0</v>
      </c>
      <c r="P25" s="30">
        <v>0</v>
      </c>
      <c r="Q25" s="30">
        <v>0.26</v>
      </c>
    </row>
    <row r="26" spans="1:19" x14ac:dyDescent="0.2">
      <c r="A26" s="107"/>
      <c r="B26" s="32" t="s">
        <v>21</v>
      </c>
      <c r="C26" s="33">
        <v>30</v>
      </c>
      <c r="D26" s="33">
        <v>2.98</v>
      </c>
      <c r="E26" s="25">
        <v>69</v>
      </c>
      <c r="F26" s="30">
        <v>1.68</v>
      </c>
      <c r="G26" s="30">
        <v>0.33</v>
      </c>
      <c r="H26" s="30">
        <v>0.72</v>
      </c>
      <c r="I26" s="30">
        <v>6.9</v>
      </c>
      <c r="J26" s="30">
        <v>0.93</v>
      </c>
      <c r="K26" s="30">
        <v>7.5</v>
      </c>
      <c r="L26" s="30">
        <v>31.8</v>
      </c>
      <c r="M26" s="30">
        <v>0.04</v>
      </c>
      <c r="N26" s="30">
        <v>0.03</v>
      </c>
      <c r="O26" s="30">
        <v>0</v>
      </c>
      <c r="P26" s="30">
        <v>0</v>
      </c>
      <c r="Q26" s="30">
        <v>0.27</v>
      </c>
      <c r="S26" s="5"/>
    </row>
    <row r="27" spans="1:19" s="5" customFormat="1" ht="15" customHeight="1" x14ac:dyDescent="0.2">
      <c r="A27" s="108" t="s">
        <v>22</v>
      </c>
      <c r="B27" s="109"/>
      <c r="C27" s="33">
        <f>C20+C21+C22+C23+C24+C25+C26</f>
        <v>820</v>
      </c>
      <c r="D27" s="33">
        <f>D20+D21+D22+D23+D24+D25+D26</f>
        <v>120</v>
      </c>
      <c r="E27" s="33">
        <f t="shared" ref="E27:Q27" si="2">E20+E21+E22+E23+E24+E25+E26</f>
        <v>822.5</v>
      </c>
      <c r="F27" s="30">
        <f t="shared" si="2"/>
        <v>26.950000000000003</v>
      </c>
      <c r="G27" s="30">
        <f t="shared" si="2"/>
        <v>27.65</v>
      </c>
      <c r="H27" s="30">
        <f t="shared" si="2"/>
        <v>117.25</v>
      </c>
      <c r="I27" s="30">
        <f t="shared" si="2"/>
        <v>384.99999999999994</v>
      </c>
      <c r="J27" s="30">
        <f t="shared" si="2"/>
        <v>4.2</v>
      </c>
      <c r="K27" s="30">
        <f t="shared" si="2"/>
        <v>87.5</v>
      </c>
      <c r="L27" s="30">
        <f t="shared" si="2"/>
        <v>385.03</v>
      </c>
      <c r="M27" s="30">
        <f t="shared" si="2"/>
        <v>0.42000000000000004</v>
      </c>
      <c r="N27" s="30">
        <f t="shared" si="2"/>
        <v>0.49</v>
      </c>
      <c r="O27" s="30">
        <f t="shared" si="2"/>
        <v>245</v>
      </c>
      <c r="P27" s="30">
        <f t="shared" si="2"/>
        <v>21</v>
      </c>
      <c r="Q27" s="30">
        <f t="shared" si="2"/>
        <v>5.0300000000000011</v>
      </c>
      <c r="S27" s="2"/>
    </row>
    <row r="28" spans="1:19" ht="11.25" x14ac:dyDescent="0.2">
      <c r="A28" s="110" t="s">
        <v>82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2"/>
    </row>
    <row r="29" spans="1:19" ht="30" x14ac:dyDescent="0.2">
      <c r="A29" s="105"/>
      <c r="B29" s="32" t="s">
        <v>44</v>
      </c>
      <c r="C29" s="33">
        <v>100</v>
      </c>
      <c r="D29" s="81">
        <v>16.25</v>
      </c>
      <c r="E29" s="25">
        <v>66</v>
      </c>
      <c r="F29" s="30">
        <v>2.8</v>
      </c>
      <c r="G29" s="30">
        <v>2.7</v>
      </c>
      <c r="H29" s="30">
        <v>6.5</v>
      </c>
      <c r="I29" s="30">
        <v>40.1</v>
      </c>
      <c r="J29" s="30">
        <v>1.05</v>
      </c>
      <c r="K29" s="30">
        <v>10</v>
      </c>
      <c r="L29" s="30">
        <v>16.100000000000001</v>
      </c>
      <c r="M29" s="30">
        <v>7.0000000000000007E-2</v>
      </c>
      <c r="N29" s="30">
        <v>0.1</v>
      </c>
      <c r="O29" s="30">
        <v>26</v>
      </c>
      <c r="P29" s="30">
        <v>3.5</v>
      </c>
      <c r="Q29" s="30">
        <v>1.6</v>
      </c>
    </row>
    <row r="30" spans="1:19" ht="45" x14ac:dyDescent="0.2">
      <c r="A30" s="106"/>
      <c r="B30" s="32" t="s">
        <v>105</v>
      </c>
      <c r="C30" s="33">
        <v>255</v>
      </c>
      <c r="D30" s="81">
        <v>27.66</v>
      </c>
      <c r="E30" s="25">
        <v>174.87</v>
      </c>
      <c r="F30" s="30">
        <v>8.4499999999999993</v>
      </c>
      <c r="G30" s="30">
        <v>13.42</v>
      </c>
      <c r="H30" s="30">
        <v>11.79</v>
      </c>
      <c r="I30" s="30">
        <v>130.34</v>
      </c>
      <c r="J30" s="30">
        <v>1.03</v>
      </c>
      <c r="K30" s="30">
        <v>30.35</v>
      </c>
      <c r="L30" s="30">
        <v>54.4</v>
      </c>
      <c r="M30" s="30">
        <v>0.15</v>
      </c>
      <c r="N30" s="30">
        <v>0.2</v>
      </c>
      <c r="O30" s="30">
        <v>67</v>
      </c>
      <c r="P30" s="30">
        <v>2.8</v>
      </c>
      <c r="Q30" s="30">
        <v>2.4</v>
      </c>
    </row>
    <row r="31" spans="1:19" ht="30.75" customHeight="1" x14ac:dyDescent="0.2">
      <c r="A31" s="106"/>
      <c r="B31" s="82" t="s">
        <v>128</v>
      </c>
      <c r="C31" s="40">
        <v>100</v>
      </c>
      <c r="D31" s="81">
        <v>42.63</v>
      </c>
      <c r="E31" s="83">
        <v>259</v>
      </c>
      <c r="F31" s="84">
        <v>10.66</v>
      </c>
      <c r="G31" s="84">
        <v>10.91</v>
      </c>
      <c r="H31" s="84">
        <v>54.22</v>
      </c>
      <c r="I31" s="84">
        <v>146.9</v>
      </c>
      <c r="J31" s="84">
        <v>0.49</v>
      </c>
      <c r="K31" s="84">
        <v>2.75</v>
      </c>
      <c r="L31" s="84">
        <v>177.9</v>
      </c>
      <c r="M31" s="30">
        <v>0.09</v>
      </c>
      <c r="N31" s="30">
        <v>0.08</v>
      </c>
      <c r="O31" s="79">
        <v>146</v>
      </c>
      <c r="P31" s="84">
        <v>0.95</v>
      </c>
      <c r="Q31" s="30">
        <v>0.15</v>
      </c>
    </row>
    <row r="32" spans="1:19" ht="30" x14ac:dyDescent="0.2">
      <c r="A32" s="106"/>
      <c r="B32" s="32" t="s">
        <v>129</v>
      </c>
      <c r="C32" s="33">
        <v>150</v>
      </c>
      <c r="D32" s="81">
        <v>10.54</v>
      </c>
      <c r="E32" s="25">
        <v>171</v>
      </c>
      <c r="F32" s="30">
        <v>3.25</v>
      </c>
      <c r="G32" s="30">
        <v>4.1399999999999997</v>
      </c>
      <c r="H32" s="30">
        <v>6.01</v>
      </c>
      <c r="I32" s="30">
        <v>40.57</v>
      </c>
      <c r="J32" s="30">
        <v>0.55000000000000004</v>
      </c>
      <c r="K32" s="30">
        <v>17.649999999999999</v>
      </c>
      <c r="L32" s="30">
        <v>69.13</v>
      </c>
      <c r="M32" s="30">
        <v>7.0000000000000007E-2</v>
      </c>
      <c r="N32" s="30">
        <v>0.09</v>
      </c>
      <c r="O32" s="30">
        <v>20</v>
      </c>
      <c r="P32" s="30">
        <v>0.9</v>
      </c>
      <c r="Q32" s="30">
        <v>0.15</v>
      </c>
    </row>
    <row r="33" spans="1:19" ht="24" customHeight="1" x14ac:dyDescent="0.2">
      <c r="A33" s="106"/>
      <c r="B33" s="32" t="s">
        <v>119</v>
      </c>
      <c r="C33" s="33">
        <v>200</v>
      </c>
      <c r="D33" s="81">
        <v>15</v>
      </c>
      <c r="E33" s="25">
        <v>102.9</v>
      </c>
      <c r="F33" s="30">
        <v>0.52</v>
      </c>
      <c r="G33" s="30">
        <v>0.18</v>
      </c>
      <c r="H33" s="30">
        <v>24.84</v>
      </c>
      <c r="I33" s="30">
        <v>43.4</v>
      </c>
      <c r="J33" s="30">
        <v>1.3</v>
      </c>
      <c r="K33" s="30">
        <v>17</v>
      </c>
      <c r="L33" s="30">
        <v>23.4</v>
      </c>
      <c r="M33" s="30">
        <v>0.02</v>
      </c>
      <c r="N33" s="30">
        <v>0.02</v>
      </c>
      <c r="O33" s="30">
        <v>56</v>
      </c>
      <c r="P33" s="30">
        <v>16.350000000000001</v>
      </c>
      <c r="Q33" s="30">
        <v>0.2</v>
      </c>
      <c r="S33" s="3"/>
    </row>
    <row r="34" spans="1:19" s="3" customFormat="1" ht="26.25" customHeight="1" x14ac:dyDescent="0.25">
      <c r="A34" s="106"/>
      <c r="B34" s="32" t="s">
        <v>19</v>
      </c>
      <c r="C34" s="33">
        <v>30</v>
      </c>
      <c r="D34" s="81">
        <v>2.97</v>
      </c>
      <c r="E34" s="25">
        <v>76.23</v>
      </c>
      <c r="F34" s="30">
        <v>2.37</v>
      </c>
      <c r="G34" s="30">
        <v>0.3</v>
      </c>
      <c r="H34" s="30">
        <v>14.49</v>
      </c>
      <c r="I34" s="30">
        <v>7.19</v>
      </c>
      <c r="J34" s="30">
        <v>0.33</v>
      </c>
      <c r="K34" s="30">
        <v>9.9</v>
      </c>
      <c r="L34" s="30">
        <v>26.1</v>
      </c>
      <c r="M34" s="30">
        <v>0.03</v>
      </c>
      <c r="N34" s="30">
        <v>0.05</v>
      </c>
      <c r="O34" s="30">
        <v>0</v>
      </c>
      <c r="P34" s="30">
        <v>0</v>
      </c>
      <c r="Q34" s="30">
        <v>0.39</v>
      </c>
    </row>
    <row r="35" spans="1:19" s="3" customFormat="1" ht="18.75" customHeight="1" x14ac:dyDescent="0.25">
      <c r="A35" s="107"/>
      <c r="B35" s="32" t="s">
        <v>21</v>
      </c>
      <c r="C35" s="33">
        <v>50</v>
      </c>
      <c r="D35" s="81">
        <v>4.95</v>
      </c>
      <c r="E35" s="25">
        <v>115</v>
      </c>
      <c r="F35" s="30">
        <v>3.45</v>
      </c>
      <c r="G35" s="30">
        <v>0.55000000000000004</v>
      </c>
      <c r="H35" s="30">
        <v>16.2</v>
      </c>
      <c r="I35" s="30">
        <v>11.5</v>
      </c>
      <c r="J35" s="30">
        <v>1.55</v>
      </c>
      <c r="K35" s="30">
        <v>17.350000000000001</v>
      </c>
      <c r="L35" s="30">
        <v>53</v>
      </c>
      <c r="M35" s="30">
        <v>0.06</v>
      </c>
      <c r="N35" s="30">
        <v>0.06</v>
      </c>
      <c r="O35" s="30">
        <v>0</v>
      </c>
      <c r="P35" s="30">
        <v>0</v>
      </c>
      <c r="Q35" s="30">
        <v>0.45</v>
      </c>
    </row>
    <row r="36" spans="1:19" s="3" customFormat="1" ht="11.25" x14ac:dyDescent="0.2">
      <c r="A36" s="188" t="s">
        <v>133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90"/>
      <c r="S36" s="5"/>
    </row>
    <row r="37" spans="1:19" s="5" customFormat="1" ht="15" customHeight="1" x14ac:dyDescent="0.2">
      <c r="A37" s="108" t="s">
        <v>22</v>
      </c>
      <c r="B37" s="109"/>
      <c r="C37" s="33">
        <v>885</v>
      </c>
      <c r="D37" s="33">
        <v>120</v>
      </c>
      <c r="E37" s="33">
        <f t="shared" ref="E37:Q37" si="3">E29+E30+E31+E32+E33+E34+E35</f>
        <v>965</v>
      </c>
      <c r="F37" s="30">
        <f t="shared" si="3"/>
        <v>31.5</v>
      </c>
      <c r="G37" s="30">
        <f t="shared" si="3"/>
        <v>32.200000000000003</v>
      </c>
      <c r="H37" s="30">
        <f t="shared" si="3"/>
        <v>134.04999999999998</v>
      </c>
      <c r="I37" s="30">
        <f t="shared" si="3"/>
        <v>420</v>
      </c>
      <c r="J37" s="30">
        <f t="shared" si="3"/>
        <v>6.3</v>
      </c>
      <c r="K37" s="30">
        <f t="shared" si="3"/>
        <v>105</v>
      </c>
      <c r="L37" s="30">
        <f t="shared" si="3"/>
        <v>420.03</v>
      </c>
      <c r="M37" s="30">
        <f t="shared" si="3"/>
        <v>0.49000000000000005</v>
      </c>
      <c r="N37" s="30">
        <f t="shared" si="3"/>
        <v>0.60000000000000009</v>
      </c>
      <c r="O37" s="30">
        <f t="shared" si="3"/>
        <v>315</v>
      </c>
      <c r="P37" s="30">
        <f t="shared" si="3"/>
        <v>24.5</v>
      </c>
      <c r="Q37" s="30">
        <f t="shared" si="3"/>
        <v>5.3400000000000007</v>
      </c>
      <c r="S37" s="2"/>
    </row>
    <row r="38" spans="1:19" ht="11.25" x14ac:dyDescent="0.2">
      <c r="A38" s="110" t="s">
        <v>69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  <c r="S38" s="3"/>
    </row>
    <row r="39" spans="1:19" s="3" customFormat="1" x14ac:dyDescent="0.25">
      <c r="A39" s="34"/>
      <c r="B39" s="32" t="s">
        <v>48</v>
      </c>
      <c r="C39" s="33">
        <v>200</v>
      </c>
      <c r="D39" s="81">
        <v>27.1</v>
      </c>
      <c r="E39" s="25">
        <v>75</v>
      </c>
      <c r="F39" s="30">
        <v>0.9</v>
      </c>
      <c r="G39" s="30">
        <v>0</v>
      </c>
      <c r="H39" s="30">
        <v>5</v>
      </c>
      <c r="I39" s="30">
        <v>35.4</v>
      </c>
      <c r="J39" s="30">
        <v>0.5</v>
      </c>
      <c r="K39" s="30">
        <v>7.9</v>
      </c>
      <c r="L39" s="30">
        <v>36.9</v>
      </c>
      <c r="M39" s="30">
        <v>0.02</v>
      </c>
      <c r="N39" s="30">
        <v>0.06</v>
      </c>
      <c r="O39" s="30">
        <v>30</v>
      </c>
      <c r="P39" s="30">
        <v>2</v>
      </c>
      <c r="Q39" s="30">
        <v>0.2</v>
      </c>
    </row>
    <row r="40" spans="1:19" s="3" customFormat="1" ht="30" x14ac:dyDescent="0.25">
      <c r="A40" s="34"/>
      <c r="B40" s="32" t="s">
        <v>89</v>
      </c>
      <c r="C40" s="33">
        <v>150</v>
      </c>
      <c r="D40" s="81">
        <v>24.9</v>
      </c>
      <c r="E40" s="25">
        <v>47</v>
      </c>
      <c r="F40" s="30">
        <v>0.4</v>
      </c>
      <c r="G40" s="30">
        <v>0.4</v>
      </c>
      <c r="H40" s="30">
        <v>3.8</v>
      </c>
      <c r="I40" s="30">
        <v>36</v>
      </c>
      <c r="J40" s="30">
        <v>0.6</v>
      </c>
      <c r="K40" s="30">
        <v>7</v>
      </c>
      <c r="L40" s="30">
        <v>11</v>
      </c>
      <c r="M40" s="30">
        <v>0.03</v>
      </c>
      <c r="N40" s="30">
        <v>0.02</v>
      </c>
      <c r="O40" s="30">
        <v>35</v>
      </c>
      <c r="P40" s="30">
        <v>4</v>
      </c>
      <c r="Q40" s="30">
        <v>0.16</v>
      </c>
    </row>
    <row r="41" spans="1:19" s="3" customFormat="1" x14ac:dyDescent="0.2">
      <c r="A41" s="34"/>
      <c r="B41" s="32" t="s">
        <v>49</v>
      </c>
      <c r="C41" s="33">
        <v>50</v>
      </c>
      <c r="D41" s="81">
        <v>18</v>
      </c>
      <c r="E41" s="25">
        <v>113</v>
      </c>
      <c r="F41" s="30">
        <v>6.4</v>
      </c>
      <c r="G41" s="30">
        <v>7.5</v>
      </c>
      <c r="H41" s="30">
        <v>24.7</v>
      </c>
      <c r="I41" s="30">
        <v>38.6</v>
      </c>
      <c r="J41" s="30">
        <v>0.1</v>
      </c>
      <c r="K41" s="30">
        <v>10.1</v>
      </c>
      <c r="L41" s="30">
        <v>62.1</v>
      </c>
      <c r="M41" s="30">
        <v>7.0000000000000007E-2</v>
      </c>
      <c r="N41" s="30">
        <v>0.06</v>
      </c>
      <c r="O41" s="30">
        <v>5</v>
      </c>
      <c r="P41" s="30">
        <v>0</v>
      </c>
      <c r="Q41" s="30">
        <v>0.6</v>
      </c>
      <c r="S41" s="5"/>
    </row>
    <row r="42" spans="1:19" s="5" customFormat="1" x14ac:dyDescent="0.2">
      <c r="A42" s="63"/>
      <c r="B42" s="32" t="s">
        <v>25</v>
      </c>
      <c r="C42" s="33">
        <f>C41+C40+C39</f>
        <v>400</v>
      </c>
      <c r="D42" s="33">
        <f t="shared" ref="D42:Q42" si="4">D41+D40+D39</f>
        <v>70</v>
      </c>
      <c r="E42" s="33">
        <f t="shared" si="4"/>
        <v>235</v>
      </c>
      <c r="F42" s="30">
        <f t="shared" si="4"/>
        <v>7.7000000000000011</v>
      </c>
      <c r="G42" s="30">
        <f t="shared" si="4"/>
        <v>7.9</v>
      </c>
      <c r="H42" s="30">
        <f t="shared" si="4"/>
        <v>33.5</v>
      </c>
      <c r="I42" s="30">
        <f t="shared" si="4"/>
        <v>110</v>
      </c>
      <c r="J42" s="30">
        <f t="shared" si="4"/>
        <v>1.2</v>
      </c>
      <c r="K42" s="30">
        <f t="shared" si="4"/>
        <v>25</v>
      </c>
      <c r="L42" s="30">
        <f t="shared" si="4"/>
        <v>110</v>
      </c>
      <c r="M42" s="30">
        <f t="shared" si="4"/>
        <v>0.12000000000000001</v>
      </c>
      <c r="N42" s="30">
        <f t="shared" si="4"/>
        <v>0.14000000000000001</v>
      </c>
      <c r="O42" s="30">
        <f t="shared" si="4"/>
        <v>70</v>
      </c>
      <c r="P42" s="30">
        <f t="shared" si="4"/>
        <v>6</v>
      </c>
      <c r="Q42" s="30">
        <f t="shared" si="4"/>
        <v>0.96</v>
      </c>
      <c r="S42" s="2"/>
    </row>
    <row r="43" spans="1:19" ht="11.25" x14ac:dyDescent="0.2">
      <c r="A43" s="110" t="s">
        <v>73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2"/>
      <c r="S43" s="3"/>
    </row>
    <row r="44" spans="1:19" s="3" customFormat="1" x14ac:dyDescent="0.25">
      <c r="A44" s="34"/>
      <c r="B44" s="32" t="s">
        <v>48</v>
      </c>
      <c r="C44" s="33">
        <v>200</v>
      </c>
      <c r="D44" s="81">
        <v>27.1</v>
      </c>
      <c r="E44" s="25">
        <v>99</v>
      </c>
      <c r="F44" s="30">
        <v>2.2000000000000002</v>
      </c>
      <c r="G44" s="30">
        <v>1.3</v>
      </c>
      <c r="H44" s="30">
        <v>9.8000000000000007</v>
      </c>
      <c r="I44" s="30">
        <v>48</v>
      </c>
      <c r="J44" s="30">
        <v>1.1000000000000001</v>
      </c>
      <c r="K44" s="30">
        <v>12.2</v>
      </c>
      <c r="L44" s="30">
        <v>42.6</v>
      </c>
      <c r="M44" s="30">
        <v>0.04</v>
      </c>
      <c r="N44" s="30">
        <v>0.02</v>
      </c>
      <c r="O44" s="30">
        <v>47</v>
      </c>
      <c r="P44" s="30">
        <v>3</v>
      </c>
      <c r="Q44" s="30">
        <v>0.2</v>
      </c>
    </row>
    <row r="45" spans="1:19" s="3" customFormat="1" ht="30" x14ac:dyDescent="0.25">
      <c r="A45" s="34"/>
      <c r="B45" s="32" t="s">
        <v>89</v>
      </c>
      <c r="C45" s="33">
        <v>150</v>
      </c>
      <c r="D45" s="81">
        <v>24.9</v>
      </c>
      <c r="E45" s="25">
        <v>47</v>
      </c>
      <c r="F45" s="30">
        <v>0.4</v>
      </c>
      <c r="G45" s="30">
        <v>0.4</v>
      </c>
      <c r="H45" s="30">
        <v>3.8</v>
      </c>
      <c r="I45" s="30">
        <v>36</v>
      </c>
      <c r="J45" s="30">
        <v>0.6</v>
      </c>
      <c r="K45" s="30">
        <v>7</v>
      </c>
      <c r="L45" s="30">
        <v>11</v>
      </c>
      <c r="M45" s="30">
        <v>0.03</v>
      </c>
      <c r="N45" s="30">
        <v>0.02</v>
      </c>
      <c r="O45" s="30">
        <v>35</v>
      </c>
      <c r="P45" s="30">
        <v>4</v>
      </c>
      <c r="Q45" s="30">
        <v>0.16</v>
      </c>
    </row>
    <row r="46" spans="1:19" s="3" customFormat="1" x14ac:dyDescent="0.2">
      <c r="A46" s="34"/>
      <c r="B46" s="32" t="s">
        <v>49</v>
      </c>
      <c r="C46" s="33">
        <v>50</v>
      </c>
      <c r="D46" s="81">
        <v>18</v>
      </c>
      <c r="E46" s="25">
        <v>113</v>
      </c>
      <c r="F46" s="30">
        <v>6.4</v>
      </c>
      <c r="G46" s="30">
        <v>7.5</v>
      </c>
      <c r="H46" s="30">
        <v>24.7</v>
      </c>
      <c r="I46" s="30">
        <v>36</v>
      </c>
      <c r="J46" s="30">
        <v>0.1</v>
      </c>
      <c r="K46" s="30">
        <v>10.8</v>
      </c>
      <c r="L46" s="30">
        <v>66.400000000000006</v>
      </c>
      <c r="M46" s="30">
        <v>7.0000000000000007E-2</v>
      </c>
      <c r="N46" s="30">
        <v>0.06</v>
      </c>
      <c r="O46" s="30">
        <v>8</v>
      </c>
      <c r="P46" s="30">
        <v>0</v>
      </c>
      <c r="Q46" s="30">
        <v>0.6</v>
      </c>
      <c r="S46" s="5"/>
    </row>
    <row r="47" spans="1:19" s="5" customFormat="1" x14ac:dyDescent="0.2">
      <c r="A47" s="63"/>
      <c r="B47" s="32" t="s">
        <v>25</v>
      </c>
      <c r="C47" s="33">
        <f>C46+C45+C44</f>
        <v>400</v>
      </c>
      <c r="D47" s="33">
        <f t="shared" ref="D47:Q47" si="5">D46+D45+D44</f>
        <v>70</v>
      </c>
      <c r="E47" s="33">
        <f t="shared" si="5"/>
        <v>259</v>
      </c>
      <c r="F47" s="30">
        <f t="shared" si="5"/>
        <v>9</v>
      </c>
      <c r="G47" s="30">
        <f t="shared" si="5"/>
        <v>9.2000000000000011</v>
      </c>
      <c r="H47" s="30">
        <f t="shared" si="5"/>
        <v>38.299999999999997</v>
      </c>
      <c r="I47" s="30">
        <f t="shared" si="5"/>
        <v>120</v>
      </c>
      <c r="J47" s="30">
        <f t="shared" si="5"/>
        <v>1.8</v>
      </c>
      <c r="K47" s="30">
        <f t="shared" si="5"/>
        <v>30</v>
      </c>
      <c r="L47" s="30">
        <f t="shared" si="5"/>
        <v>120</v>
      </c>
      <c r="M47" s="30">
        <f t="shared" si="5"/>
        <v>0.14000000000000001</v>
      </c>
      <c r="N47" s="30">
        <f t="shared" si="5"/>
        <v>0.1</v>
      </c>
      <c r="O47" s="30">
        <f t="shared" si="5"/>
        <v>90</v>
      </c>
      <c r="P47" s="30">
        <f t="shared" si="5"/>
        <v>7</v>
      </c>
      <c r="Q47" s="30">
        <f t="shared" si="5"/>
        <v>0.96</v>
      </c>
    </row>
    <row r="48" spans="1:19" s="5" customFormat="1" ht="15" customHeight="1" x14ac:dyDescent="0.2">
      <c r="A48" s="195" t="s">
        <v>75</v>
      </c>
      <c r="B48" s="196"/>
      <c r="C48" s="33">
        <f>C42+C27+C11</f>
        <v>1720</v>
      </c>
      <c r="D48" s="33">
        <f t="shared" ref="D48:Q48" si="6">D42+D27+D11</f>
        <v>260</v>
      </c>
      <c r="E48" s="33">
        <f t="shared" si="6"/>
        <v>1645</v>
      </c>
      <c r="F48" s="30">
        <f t="shared" si="6"/>
        <v>53.900000000000006</v>
      </c>
      <c r="G48" s="30">
        <f t="shared" si="6"/>
        <v>55.3</v>
      </c>
      <c r="H48" s="30">
        <f t="shared" si="6"/>
        <v>234.5</v>
      </c>
      <c r="I48" s="30">
        <f t="shared" si="6"/>
        <v>770</v>
      </c>
      <c r="J48" s="30">
        <f t="shared" si="6"/>
        <v>8.4</v>
      </c>
      <c r="K48" s="30">
        <f t="shared" si="6"/>
        <v>175</v>
      </c>
      <c r="L48" s="30">
        <f t="shared" si="6"/>
        <v>770.03</v>
      </c>
      <c r="M48" s="30">
        <f t="shared" si="6"/>
        <v>0.84000000000000008</v>
      </c>
      <c r="N48" s="30">
        <f t="shared" si="6"/>
        <v>0.98</v>
      </c>
      <c r="O48" s="30">
        <f t="shared" si="6"/>
        <v>490</v>
      </c>
      <c r="P48" s="30">
        <f t="shared" si="6"/>
        <v>42</v>
      </c>
      <c r="Q48" s="30">
        <f t="shared" si="6"/>
        <v>7.4000000000000012</v>
      </c>
    </row>
    <row r="49" spans="1:19" s="5" customFormat="1" ht="15" customHeight="1" x14ac:dyDescent="0.2">
      <c r="A49" s="195" t="s">
        <v>76</v>
      </c>
      <c r="B49" s="196"/>
      <c r="C49" s="33">
        <f>C47+C37+C18</f>
        <v>1835</v>
      </c>
      <c r="D49" s="33">
        <f t="shared" ref="D49:Q49" si="7">D47+D37+D18</f>
        <v>260</v>
      </c>
      <c r="E49" s="33">
        <f t="shared" si="7"/>
        <v>1904</v>
      </c>
      <c r="F49" s="30">
        <f t="shared" si="7"/>
        <v>63</v>
      </c>
      <c r="G49" s="30">
        <f t="shared" si="7"/>
        <v>64.400000000000006</v>
      </c>
      <c r="H49" s="30">
        <f t="shared" si="7"/>
        <v>268.09999999999997</v>
      </c>
      <c r="I49" s="30">
        <f t="shared" si="7"/>
        <v>840</v>
      </c>
      <c r="J49" s="30">
        <f t="shared" si="7"/>
        <v>12.6</v>
      </c>
      <c r="K49" s="30">
        <f t="shared" si="7"/>
        <v>210</v>
      </c>
      <c r="L49" s="30">
        <f t="shared" si="7"/>
        <v>840.03</v>
      </c>
      <c r="M49" s="30">
        <f t="shared" si="7"/>
        <v>0.98000000000000009</v>
      </c>
      <c r="N49" s="30">
        <f t="shared" si="7"/>
        <v>1.1000000000000001</v>
      </c>
      <c r="O49" s="30">
        <f t="shared" si="7"/>
        <v>630</v>
      </c>
      <c r="P49" s="30">
        <f t="shared" si="7"/>
        <v>49</v>
      </c>
      <c r="Q49" s="30">
        <f t="shared" si="7"/>
        <v>8.2700000000000014</v>
      </c>
      <c r="S49" s="7"/>
    </row>
    <row r="50" spans="1:19" s="7" customFormat="1" x14ac:dyDescent="0.25">
      <c r="A50" s="69"/>
      <c r="B50" s="56"/>
      <c r="C50" s="57"/>
      <c r="D50" s="57"/>
      <c r="E50" s="2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9" s="7" customFormat="1" ht="11.25" x14ac:dyDescent="0.25">
      <c r="A51" s="128" t="s">
        <v>77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9" s="7" customFormat="1" ht="11.25" x14ac:dyDescent="0.25">
      <c r="A52" s="141" t="s">
        <v>78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9" s="7" customFormat="1" ht="11.25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9" s="7" customFormat="1" ht="11.25" x14ac:dyDescent="0.25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9" s="7" customFormat="1" ht="11.25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S55" s="2"/>
    </row>
  </sheetData>
  <mergeCells count="32">
    <mergeCell ref="A52:Q55"/>
    <mergeCell ref="D4:D5"/>
    <mergeCell ref="A6:Q6"/>
    <mergeCell ref="A7:A10"/>
    <mergeCell ref="A11:B11"/>
    <mergeCell ref="A12:Q12"/>
    <mergeCell ref="A13:A16"/>
    <mergeCell ref="A18:B18"/>
    <mergeCell ref="A19:Q19"/>
    <mergeCell ref="A20:A26"/>
    <mergeCell ref="A27:B27"/>
    <mergeCell ref="A4:A5"/>
    <mergeCell ref="A17:Q17"/>
    <mergeCell ref="A36:Q36"/>
    <mergeCell ref="A48:B48"/>
    <mergeCell ref="A49:B49"/>
    <mergeCell ref="E4:E5"/>
    <mergeCell ref="A1:B1"/>
    <mergeCell ref="C1:H1"/>
    <mergeCell ref="I1:Q1"/>
    <mergeCell ref="A51:Q51"/>
    <mergeCell ref="A2:Q2"/>
    <mergeCell ref="A28:Q28"/>
    <mergeCell ref="A29:A35"/>
    <mergeCell ref="A37:B37"/>
    <mergeCell ref="A38:Q38"/>
    <mergeCell ref="A43:Q43"/>
    <mergeCell ref="B4:B5"/>
    <mergeCell ref="C4:C5"/>
    <mergeCell ref="F4:H4"/>
    <mergeCell ref="I4:L4"/>
    <mergeCell ref="M4:Q4"/>
  </mergeCells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5"/>
  <sheetViews>
    <sheetView workbookViewId="0">
      <selection sqref="A1:B1"/>
    </sheetView>
  </sheetViews>
  <sheetFormatPr defaultColWidth="9.140625" defaultRowHeight="15" x14ac:dyDescent="0.25"/>
  <cols>
    <col min="1" max="1" width="6.7109375" style="8" customWidth="1"/>
    <col min="2" max="2" width="25.42578125" style="58" customWidth="1"/>
    <col min="3" max="4" width="6.7109375" style="24" customWidth="1"/>
    <col min="5" max="5" width="7.42578125" style="24" customWidth="1"/>
    <col min="6" max="6" width="5.5703125" style="51" customWidth="1"/>
    <col min="7" max="7" width="5.7109375" style="51" customWidth="1"/>
    <col min="8" max="8" width="7.42578125" style="51" customWidth="1"/>
    <col min="9" max="9" width="5.7109375" style="51" customWidth="1"/>
    <col min="10" max="10" width="5.5703125" style="51" customWidth="1"/>
    <col min="11" max="11" width="5.42578125" style="51" customWidth="1"/>
    <col min="12" max="12" width="5.28515625" style="51" customWidth="1"/>
    <col min="13" max="13" width="5.85546875" style="51" customWidth="1"/>
    <col min="14" max="14" width="5.42578125" style="51" customWidth="1"/>
    <col min="15" max="15" width="5.7109375" style="51" customWidth="1"/>
    <col min="16" max="16" width="4.85546875" style="51" customWidth="1"/>
    <col min="17" max="17" width="5.85546875" style="51" customWidth="1"/>
    <col min="18" max="16384" width="9.140625" style="8"/>
  </cols>
  <sheetData>
    <row r="1" spans="1:17" s="44" customFormat="1" ht="61.5" customHeight="1" x14ac:dyDescent="0.25">
      <c r="A1" s="113" t="s">
        <v>143</v>
      </c>
      <c r="B1" s="113"/>
      <c r="C1" s="123" t="s">
        <v>115</v>
      </c>
      <c r="D1" s="123"/>
      <c r="E1" s="123"/>
      <c r="F1" s="123"/>
      <c r="G1" s="123"/>
      <c r="H1" s="123"/>
      <c r="I1" s="123" t="s">
        <v>106</v>
      </c>
      <c r="J1" s="123"/>
      <c r="K1" s="123"/>
      <c r="L1" s="123"/>
      <c r="M1" s="123"/>
      <c r="N1" s="123"/>
      <c r="O1" s="123"/>
      <c r="P1" s="123"/>
      <c r="Q1" s="123"/>
    </row>
    <row r="2" spans="1:17" s="54" customFormat="1" ht="11.25" customHeight="1" x14ac:dyDescent="0.2">
      <c r="A2" s="137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1.25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47"/>
      <c r="P3" s="47"/>
      <c r="Q3" s="47"/>
    </row>
    <row r="4" spans="1:17" ht="11.25" x14ac:dyDescent="0.2">
      <c r="A4" s="139" t="s">
        <v>0</v>
      </c>
      <c r="B4" s="203" t="s">
        <v>1</v>
      </c>
      <c r="C4" s="204" t="s">
        <v>2</v>
      </c>
      <c r="D4" s="201" t="s">
        <v>68</v>
      </c>
      <c r="E4" s="140" t="s">
        <v>7</v>
      </c>
      <c r="F4" s="205" t="s">
        <v>3</v>
      </c>
      <c r="G4" s="205"/>
      <c r="H4" s="205"/>
      <c r="I4" s="205" t="s">
        <v>8</v>
      </c>
      <c r="J4" s="205"/>
      <c r="K4" s="205"/>
      <c r="L4" s="205"/>
      <c r="M4" s="205" t="s">
        <v>9</v>
      </c>
      <c r="N4" s="205"/>
      <c r="O4" s="205"/>
      <c r="P4" s="205"/>
      <c r="Q4" s="205"/>
    </row>
    <row r="5" spans="1:17" ht="21.75" customHeight="1" x14ac:dyDescent="0.2">
      <c r="A5" s="139"/>
      <c r="B5" s="203"/>
      <c r="C5" s="204"/>
      <c r="D5" s="202"/>
      <c r="E5" s="140"/>
      <c r="F5" s="48" t="s">
        <v>4</v>
      </c>
      <c r="G5" s="48" t="s">
        <v>5</v>
      </c>
      <c r="H5" s="48" t="s">
        <v>6</v>
      </c>
      <c r="I5" s="48" t="s">
        <v>10</v>
      </c>
      <c r="J5" s="48" t="s">
        <v>11</v>
      </c>
      <c r="K5" s="48" t="s">
        <v>12</v>
      </c>
      <c r="L5" s="48" t="s">
        <v>13</v>
      </c>
      <c r="M5" s="48" t="s">
        <v>14</v>
      </c>
      <c r="N5" s="48" t="s">
        <v>15</v>
      </c>
      <c r="O5" s="48" t="s">
        <v>16</v>
      </c>
      <c r="P5" s="48" t="s">
        <v>17</v>
      </c>
      <c r="Q5" s="48" t="s">
        <v>18</v>
      </c>
    </row>
    <row r="6" spans="1:17" s="2" customFormat="1" ht="11.25" x14ac:dyDescent="0.2">
      <c r="A6" s="110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45" x14ac:dyDescent="0.2">
      <c r="A7" s="209"/>
      <c r="B7" s="36" t="s">
        <v>107</v>
      </c>
      <c r="C7" s="20">
        <v>155</v>
      </c>
      <c r="D7" s="80">
        <v>24.65</v>
      </c>
      <c r="E7" s="20">
        <v>213.4</v>
      </c>
      <c r="F7" s="49">
        <v>4.9000000000000004</v>
      </c>
      <c r="G7" s="49">
        <v>9.56</v>
      </c>
      <c r="H7" s="49">
        <v>28.5</v>
      </c>
      <c r="I7" s="49">
        <v>52.3</v>
      </c>
      <c r="J7" s="49">
        <v>0.5</v>
      </c>
      <c r="K7" s="49">
        <v>6.7</v>
      </c>
      <c r="L7" s="49">
        <v>75.5</v>
      </c>
      <c r="M7" s="49">
        <v>0.14000000000000001</v>
      </c>
      <c r="N7" s="49">
        <v>0.17</v>
      </c>
      <c r="O7" s="49">
        <v>88.2</v>
      </c>
      <c r="P7" s="49">
        <v>1.9</v>
      </c>
      <c r="Q7" s="49">
        <v>0.4</v>
      </c>
    </row>
    <row r="8" spans="1:17" ht="30" x14ac:dyDescent="0.2">
      <c r="A8" s="199"/>
      <c r="B8" s="36" t="s">
        <v>26</v>
      </c>
      <c r="C8" s="20">
        <v>200</v>
      </c>
      <c r="D8" s="80">
        <v>23</v>
      </c>
      <c r="E8" s="20">
        <v>102</v>
      </c>
      <c r="F8" s="49">
        <v>6.8</v>
      </c>
      <c r="G8" s="49">
        <v>7.02</v>
      </c>
      <c r="H8" s="49">
        <v>8</v>
      </c>
      <c r="I8" s="49">
        <v>171</v>
      </c>
      <c r="J8" s="49">
        <v>1.65</v>
      </c>
      <c r="K8" s="49">
        <v>18</v>
      </c>
      <c r="L8" s="49">
        <v>70</v>
      </c>
      <c r="M8" s="49">
        <v>0.08</v>
      </c>
      <c r="N8" s="49">
        <v>0.12</v>
      </c>
      <c r="O8" s="49">
        <v>86.8</v>
      </c>
      <c r="P8" s="49">
        <v>11.63</v>
      </c>
      <c r="Q8" s="49">
        <v>0</v>
      </c>
    </row>
    <row r="9" spans="1:17" ht="30" x14ac:dyDescent="0.2">
      <c r="A9" s="199"/>
      <c r="B9" s="36" t="s">
        <v>39</v>
      </c>
      <c r="C9" s="20">
        <v>200</v>
      </c>
      <c r="D9" s="80">
        <v>17.55</v>
      </c>
      <c r="E9" s="20">
        <v>155.19999999999999</v>
      </c>
      <c r="F9" s="49">
        <v>3.6</v>
      </c>
      <c r="G9" s="49">
        <v>2.67</v>
      </c>
      <c r="H9" s="49">
        <v>29.2</v>
      </c>
      <c r="I9" s="49">
        <v>40.200000000000003</v>
      </c>
      <c r="J9" s="49">
        <v>0.8</v>
      </c>
      <c r="K9" s="49">
        <v>21.3</v>
      </c>
      <c r="L9" s="49">
        <v>86</v>
      </c>
      <c r="M9" s="49">
        <v>0.03</v>
      </c>
      <c r="N9" s="49">
        <v>0.02</v>
      </c>
      <c r="O9" s="49">
        <v>0</v>
      </c>
      <c r="P9" s="49">
        <v>1.47</v>
      </c>
      <c r="Q9" s="49">
        <v>0</v>
      </c>
    </row>
    <row r="10" spans="1:17" ht="30" x14ac:dyDescent="0.2">
      <c r="A10" s="200"/>
      <c r="B10" s="36" t="s">
        <v>19</v>
      </c>
      <c r="C10" s="20">
        <v>50</v>
      </c>
      <c r="D10" s="80">
        <v>4.8</v>
      </c>
      <c r="E10" s="20">
        <v>116.9</v>
      </c>
      <c r="F10" s="49">
        <v>3.95</v>
      </c>
      <c r="G10" s="49">
        <v>0.5</v>
      </c>
      <c r="H10" s="49">
        <v>18.05</v>
      </c>
      <c r="I10" s="49">
        <v>11.5</v>
      </c>
      <c r="J10" s="49">
        <v>0.05</v>
      </c>
      <c r="K10" s="49">
        <v>16.5</v>
      </c>
      <c r="L10" s="49">
        <v>43.5</v>
      </c>
      <c r="M10" s="49">
        <v>0.05</v>
      </c>
      <c r="N10" s="49">
        <v>0.04</v>
      </c>
      <c r="O10" s="49">
        <v>0</v>
      </c>
      <c r="P10" s="49">
        <v>0</v>
      </c>
      <c r="Q10" s="49">
        <v>0.65</v>
      </c>
    </row>
    <row r="11" spans="1:17" s="10" customFormat="1" ht="15" customHeight="1" x14ac:dyDescent="0.2">
      <c r="A11" s="197" t="s">
        <v>20</v>
      </c>
      <c r="B11" s="198"/>
      <c r="C11" s="20">
        <f>C10+C9+C8+C7</f>
        <v>605</v>
      </c>
      <c r="D11" s="20">
        <f t="shared" ref="D11:Q11" si="0">D10+D9+D8+D7</f>
        <v>70</v>
      </c>
      <c r="E11" s="20">
        <f t="shared" si="0"/>
        <v>587.5</v>
      </c>
      <c r="F11" s="49">
        <f t="shared" si="0"/>
        <v>19.25</v>
      </c>
      <c r="G11" s="49">
        <f t="shared" si="0"/>
        <v>19.75</v>
      </c>
      <c r="H11" s="49">
        <f t="shared" si="0"/>
        <v>83.75</v>
      </c>
      <c r="I11" s="49">
        <f t="shared" si="0"/>
        <v>275</v>
      </c>
      <c r="J11" s="49">
        <f t="shared" si="0"/>
        <v>3</v>
      </c>
      <c r="K11" s="49">
        <f t="shared" si="0"/>
        <v>62.5</v>
      </c>
      <c r="L11" s="49">
        <f t="shared" si="0"/>
        <v>275</v>
      </c>
      <c r="M11" s="49">
        <f t="shared" si="0"/>
        <v>0.30000000000000004</v>
      </c>
      <c r="N11" s="49">
        <f t="shared" si="0"/>
        <v>0.35</v>
      </c>
      <c r="O11" s="49">
        <f t="shared" si="0"/>
        <v>175</v>
      </c>
      <c r="P11" s="49">
        <f t="shared" si="0"/>
        <v>15.000000000000002</v>
      </c>
      <c r="Q11" s="49">
        <f t="shared" si="0"/>
        <v>1.05</v>
      </c>
    </row>
    <row r="12" spans="1:17" s="2" customFormat="1" ht="11.25" x14ac:dyDescent="0.2">
      <c r="A12" s="110" t="s">
        <v>71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</row>
    <row r="13" spans="1:17" ht="45" x14ac:dyDescent="0.2">
      <c r="A13" s="209"/>
      <c r="B13" s="36" t="s">
        <v>132</v>
      </c>
      <c r="C13" s="20">
        <v>255</v>
      </c>
      <c r="D13" s="80">
        <v>36.229999999999997</v>
      </c>
      <c r="E13" s="20">
        <v>250</v>
      </c>
      <c r="F13" s="49">
        <v>6.22</v>
      </c>
      <c r="G13" s="49">
        <v>13.32</v>
      </c>
      <c r="H13" s="49">
        <v>43.85</v>
      </c>
      <c r="I13" s="49">
        <v>76.3</v>
      </c>
      <c r="J13" s="49">
        <v>0.16</v>
      </c>
      <c r="K13" s="49">
        <v>7.16</v>
      </c>
      <c r="L13" s="49">
        <v>83.1</v>
      </c>
      <c r="M13" s="49">
        <v>0.15</v>
      </c>
      <c r="N13" s="49">
        <v>0.21</v>
      </c>
      <c r="O13" s="49">
        <v>138.19999999999999</v>
      </c>
      <c r="P13" s="49">
        <v>4.4000000000000004</v>
      </c>
      <c r="Q13" s="49">
        <v>0.4</v>
      </c>
    </row>
    <row r="14" spans="1:17" ht="30" x14ac:dyDescent="0.2">
      <c r="A14" s="199"/>
      <c r="B14" s="36" t="s">
        <v>26</v>
      </c>
      <c r="C14" s="20">
        <v>200</v>
      </c>
      <c r="D14" s="80">
        <v>23</v>
      </c>
      <c r="E14" s="20">
        <v>120</v>
      </c>
      <c r="F14" s="49">
        <v>6.8</v>
      </c>
      <c r="G14" s="49">
        <v>7.02</v>
      </c>
      <c r="H14" s="49">
        <v>8</v>
      </c>
      <c r="I14" s="49">
        <v>171</v>
      </c>
      <c r="J14" s="49">
        <v>1.65</v>
      </c>
      <c r="K14" s="49">
        <v>18</v>
      </c>
      <c r="L14" s="49">
        <v>70</v>
      </c>
      <c r="M14" s="49">
        <v>0.08</v>
      </c>
      <c r="N14" s="49">
        <v>0.12</v>
      </c>
      <c r="O14" s="49">
        <v>86.8</v>
      </c>
      <c r="P14" s="49">
        <v>11.63</v>
      </c>
      <c r="Q14" s="49">
        <v>0</v>
      </c>
    </row>
    <row r="15" spans="1:17" ht="30" x14ac:dyDescent="0.2">
      <c r="A15" s="199"/>
      <c r="B15" s="36" t="s">
        <v>39</v>
      </c>
      <c r="C15" s="20">
        <v>200</v>
      </c>
      <c r="D15" s="80">
        <v>17.55</v>
      </c>
      <c r="E15" s="20">
        <v>116.9</v>
      </c>
      <c r="F15" s="49">
        <v>3.95</v>
      </c>
      <c r="G15" s="49">
        <v>0.5</v>
      </c>
      <c r="H15" s="49">
        <v>18.05</v>
      </c>
      <c r="I15" s="49">
        <v>40.200000000000003</v>
      </c>
      <c r="J15" s="49">
        <v>0.8</v>
      </c>
      <c r="K15" s="49">
        <v>21.3</v>
      </c>
      <c r="L15" s="49">
        <v>86</v>
      </c>
      <c r="M15" s="49">
        <v>0.03</v>
      </c>
      <c r="N15" s="49">
        <v>0.02</v>
      </c>
      <c r="O15" s="49">
        <v>0</v>
      </c>
      <c r="P15" s="49">
        <v>1.47</v>
      </c>
      <c r="Q15" s="49">
        <v>0</v>
      </c>
    </row>
    <row r="16" spans="1:17" s="7" customFormat="1" ht="30" x14ac:dyDescent="0.25">
      <c r="A16" s="200"/>
      <c r="B16" s="36" t="s">
        <v>19</v>
      </c>
      <c r="C16" s="20">
        <v>70</v>
      </c>
      <c r="D16" s="20">
        <v>6.93</v>
      </c>
      <c r="E16" s="20">
        <v>193.1</v>
      </c>
      <c r="F16" s="49">
        <v>5.53</v>
      </c>
      <c r="G16" s="49">
        <v>2.16</v>
      </c>
      <c r="H16" s="49">
        <v>25.67</v>
      </c>
      <c r="I16" s="49">
        <v>12.5</v>
      </c>
      <c r="J16" s="49">
        <v>1.89</v>
      </c>
      <c r="K16" s="49">
        <v>28.54</v>
      </c>
      <c r="L16" s="49">
        <v>60.9</v>
      </c>
      <c r="M16" s="49">
        <v>0.09</v>
      </c>
      <c r="N16" s="49">
        <v>0.05</v>
      </c>
      <c r="O16" s="49">
        <v>0</v>
      </c>
      <c r="P16" s="49">
        <v>0</v>
      </c>
      <c r="Q16" s="49">
        <v>0.91</v>
      </c>
    </row>
    <row r="17" spans="1:17" s="7" customFormat="1" ht="11.25" x14ac:dyDescent="0.25">
      <c r="A17" s="206" t="s">
        <v>121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8"/>
    </row>
    <row r="18" spans="1:17" s="10" customFormat="1" ht="15" customHeight="1" x14ac:dyDescent="0.2">
      <c r="A18" s="197" t="s">
        <v>20</v>
      </c>
      <c r="B18" s="198"/>
      <c r="C18" s="20">
        <f>C16+C15+C14+C13</f>
        <v>725</v>
      </c>
      <c r="D18" s="20">
        <v>70</v>
      </c>
      <c r="E18" s="20">
        <f t="shared" ref="E18:Q18" si="1">E16+E15+E14+E13</f>
        <v>680</v>
      </c>
      <c r="F18" s="49">
        <f t="shared" si="1"/>
        <v>22.5</v>
      </c>
      <c r="G18" s="49">
        <f t="shared" si="1"/>
        <v>23</v>
      </c>
      <c r="H18" s="49">
        <f t="shared" si="1"/>
        <v>95.57</v>
      </c>
      <c r="I18" s="49">
        <f t="shared" si="1"/>
        <v>300</v>
      </c>
      <c r="J18" s="49">
        <f t="shared" si="1"/>
        <v>4.5</v>
      </c>
      <c r="K18" s="49">
        <f t="shared" si="1"/>
        <v>75</v>
      </c>
      <c r="L18" s="49">
        <f t="shared" si="1"/>
        <v>300</v>
      </c>
      <c r="M18" s="49">
        <f t="shared" si="1"/>
        <v>0.35</v>
      </c>
      <c r="N18" s="49">
        <f t="shared" si="1"/>
        <v>0.4</v>
      </c>
      <c r="O18" s="49">
        <f t="shared" si="1"/>
        <v>225</v>
      </c>
      <c r="P18" s="49">
        <f t="shared" si="1"/>
        <v>17.5</v>
      </c>
      <c r="Q18" s="49">
        <f t="shared" si="1"/>
        <v>1.31</v>
      </c>
    </row>
    <row r="19" spans="1:17" s="2" customFormat="1" ht="11.25" x14ac:dyDescent="0.2">
      <c r="A19" s="110" t="s">
        <v>67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2"/>
    </row>
    <row r="20" spans="1:17" x14ac:dyDescent="0.2">
      <c r="A20" s="199"/>
      <c r="B20" s="36" t="s">
        <v>50</v>
      </c>
      <c r="C20" s="20">
        <v>60</v>
      </c>
      <c r="D20" s="20">
        <v>12.45</v>
      </c>
      <c r="E20" s="20">
        <v>79.099999999999994</v>
      </c>
      <c r="F20" s="49">
        <v>2.8</v>
      </c>
      <c r="G20" s="49">
        <v>3</v>
      </c>
      <c r="H20" s="49">
        <v>4.3</v>
      </c>
      <c r="I20" s="49">
        <v>97</v>
      </c>
      <c r="J20" s="49">
        <v>0.6</v>
      </c>
      <c r="K20" s="49">
        <v>13.7</v>
      </c>
      <c r="L20" s="49">
        <v>65</v>
      </c>
      <c r="M20" s="49">
        <v>0.01</v>
      </c>
      <c r="N20" s="49">
        <v>0.05</v>
      </c>
      <c r="O20" s="49">
        <v>36</v>
      </c>
      <c r="P20" s="49">
        <v>3.4</v>
      </c>
      <c r="Q20" s="49">
        <v>2.4</v>
      </c>
    </row>
    <row r="21" spans="1:17" ht="30" x14ac:dyDescent="0.2">
      <c r="A21" s="199"/>
      <c r="B21" s="36" t="s">
        <v>31</v>
      </c>
      <c r="C21" s="20">
        <v>200</v>
      </c>
      <c r="D21" s="20">
        <v>5.15</v>
      </c>
      <c r="E21" s="20">
        <v>126.64</v>
      </c>
      <c r="F21" s="49">
        <v>2.7</v>
      </c>
      <c r="G21" s="49">
        <v>9.6999999999999993</v>
      </c>
      <c r="H21" s="49">
        <v>13.77</v>
      </c>
      <c r="I21" s="49">
        <v>89.2</v>
      </c>
      <c r="J21" s="49">
        <v>0.7</v>
      </c>
      <c r="K21" s="49">
        <v>10.5</v>
      </c>
      <c r="L21" s="49">
        <v>72</v>
      </c>
      <c r="M21" s="49">
        <v>0.06</v>
      </c>
      <c r="N21" s="49">
        <v>0.06</v>
      </c>
      <c r="O21" s="49">
        <v>50</v>
      </c>
      <c r="P21" s="49">
        <v>10</v>
      </c>
      <c r="Q21" s="49">
        <v>0</v>
      </c>
    </row>
    <row r="22" spans="1:17" ht="30" x14ac:dyDescent="0.2">
      <c r="A22" s="199"/>
      <c r="B22" s="36" t="s">
        <v>32</v>
      </c>
      <c r="C22" s="20">
        <v>120</v>
      </c>
      <c r="D22" s="20">
        <v>69.010000000000005</v>
      </c>
      <c r="E22" s="20">
        <v>184</v>
      </c>
      <c r="F22" s="49">
        <v>14.7</v>
      </c>
      <c r="G22" s="49">
        <v>13.8</v>
      </c>
      <c r="H22" s="49">
        <v>18.5</v>
      </c>
      <c r="I22" s="49">
        <v>117</v>
      </c>
      <c r="J22" s="49">
        <v>0.8</v>
      </c>
      <c r="K22" s="49">
        <v>18.7</v>
      </c>
      <c r="L22" s="49">
        <v>125.9</v>
      </c>
      <c r="M22" s="49">
        <v>0.13</v>
      </c>
      <c r="N22" s="49">
        <v>0.16</v>
      </c>
      <c r="O22" s="49">
        <v>131</v>
      </c>
      <c r="P22" s="49">
        <v>0.4</v>
      </c>
      <c r="Q22" s="49">
        <v>1.6</v>
      </c>
    </row>
    <row r="23" spans="1:17" ht="30" x14ac:dyDescent="0.2">
      <c r="A23" s="199"/>
      <c r="B23" s="36" t="s">
        <v>108</v>
      </c>
      <c r="C23" s="20">
        <v>150</v>
      </c>
      <c r="D23" s="20">
        <v>19.5</v>
      </c>
      <c r="E23" s="20">
        <v>202.2</v>
      </c>
      <c r="F23" s="49">
        <v>2.79</v>
      </c>
      <c r="G23" s="49">
        <v>0.6</v>
      </c>
      <c r="H23" s="49">
        <v>33.700000000000003</v>
      </c>
      <c r="I23" s="49">
        <v>38</v>
      </c>
      <c r="J23" s="49">
        <v>0.45</v>
      </c>
      <c r="K23" s="49">
        <v>13</v>
      </c>
      <c r="L23" s="49">
        <v>51</v>
      </c>
      <c r="M23" s="49">
        <v>0.15</v>
      </c>
      <c r="N23" s="49">
        <v>0.15</v>
      </c>
      <c r="O23" s="49">
        <v>28</v>
      </c>
      <c r="P23" s="49">
        <v>1.8</v>
      </c>
      <c r="Q23" s="49">
        <v>0.15</v>
      </c>
    </row>
    <row r="24" spans="1:17" s="7" customFormat="1" ht="30" x14ac:dyDescent="0.25">
      <c r="A24" s="199"/>
      <c r="B24" s="36" t="s">
        <v>28</v>
      </c>
      <c r="C24" s="20">
        <v>200</v>
      </c>
      <c r="D24" s="20">
        <v>8.94</v>
      </c>
      <c r="E24" s="20">
        <v>114.8</v>
      </c>
      <c r="F24" s="49">
        <v>0.7</v>
      </c>
      <c r="G24" s="49">
        <v>0.02</v>
      </c>
      <c r="H24" s="49">
        <v>27.6</v>
      </c>
      <c r="I24" s="49">
        <v>32.299999999999997</v>
      </c>
      <c r="J24" s="49">
        <v>0.5</v>
      </c>
      <c r="K24" s="49">
        <v>17.5</v>
      </c>
      <c r="L24" s="49">
        <v>21.9</v>
      </c>
      <c r="M24" s="49">
        <v>0.01</v>
      </c>
      <c r="N24" s="49">
        <v>0.03</v>
      </c>
      <c r="O24" s="49">
        <v>0</v>
      </c>
      <c r="P24" s="49">
        <v>5.4</v>
      </c>
      <c r="Q24" s="49">
        <v>0</v>
      </c>
    </row>
    <row r="25" spans="1:17" ht="30" x14ac:dyDescent="0.2">
      <c r="A25" s="199"/>
      <c r="B25" s="36" t="s">
        <v>19</v>
      </c>
      <c r="C25" s="20">
        <v>20</v>
      </c>
      <c r="D25" s="20">
        <v>1.98</v>
      </c>
      <c r="E25" s="20">
        <v>46.76</v>
      </c>
      <c r="F25" s="49">
        <v>1.58</v>
      </c>
      <c r="G25" s="49">
        <v>0.2</v>
      </c>
      <c r="H25" s="49">
        <v>9.66</v>
      </c>
      <c r="I25" s="49">
        <v>4.5999999999999996</v>
      </c>
      <c r="J25" s="49">
        <v>0.22</v>
      </c>
      <c r="K25" s="49">
        <v>6.6</v>
      </c>
      <c r="L25" s="49">
        <v>17.399999999999999</v>
      </c>
      <c r="M25" s="49">
        <v>0.02</v>
      </c>
      <c r="N25" s="49">
        <v>0.01</v>
      </c>
      <c r="O25" s="49">
        <v>0</v>
      </c>
      <c r="P25" s="49">
        <v>0</v>
      </c>
      <c r="Q25" s="49">
        <v>0.26</v>
      </c>
    </row>
    <row r="26" spans="1:17" x14ac:dyDescent="0.2">
      <c r="A26" s="200"/>
      <c r="B26" s="36" t="s">
        <v>21</v>
      </c>
      <c r="C26" s="20">
        <v>30</v>
      </c>
      <c r="D26" s="20">
        <v>2.97</v>
      </c>
      <c r="E26" s="20">
        <v>69</v>
      </c>
      <c r="F26" s="49">
        <v>1.68</v>
      </c>
      <c r="G26" s="49">
        <v>0.33</v>
      </c>
      <c r="H26" s="49">
        <v>9.7200000000000006</v>
      </c>
      <c r="I26" s="49">
        <v>6.9</v>
      </c>
      <c r="J26" s="49">
        <v>0.93</v>
      </c>
      <c r="K26" s="49">
        <v>7.5</v>
      </c>
      <c r="L26" s="49">
        <v>31.8</v>
      </c>
      <c r="M26" s="49">
        <v>0.04</v>
      </c>
      <c r="N26" s="49">
        <v>0.03</v>
      </c>
      <c r="O26" s="49">
        <v>0</v>
      </c>
      <c r="P26" s="49">
        <v>0</v>
      </c>
      <c r="Q26" s="49">
        <v>0.27</v>
      </c>
    </row>
    <row r="27" spans="1:17" s="10" customFormat="1" ht="15" customHeight="1" x14ac:dyDescent="0.2">
      <c r="A27" s="197" t="s">
        <v>22</v>
      </c>
      <c r="B27" s="198"/>
      <c r="C27" s="20">
        <f>C26+C25+C24+C23+C22+C21+C20</f>
        <v>780</v>
      </c>
      <c r="D27" s="20">
        <f>D26+D25+D24+D23+D22+D21+D20</f>
        <v>120.00000000000001</v>
      </c>
      <c r="E27" s="20">
        <f t="shared" ref="E27" si="2">E26+E25+E24+E21+E23+E22+E20</f>
        <v>822.5</v>
      </c>
      <c r="F27" s="49">
        <f>F26+F25+F24+F21+F23+F22+F20</f>
        <v>26.95</v>
      </c>
      <c r="G27" s="49">
        <f t="shared" ref="G27:Q27" si="3">G26+G25+G24+G21+G23+G22+G20</f>
        <v>27.65</v>
      </c>
      <c r="H27" s="49">
        <f t="shared" si="3"/>
        <v>117.25</v>
      </c>
      <c r="I27" s="49">
        <f t="shared" si="3"/>
        <v>385</v>
      </c>
      <c r="J27" s="49">
        <f t="shared" si="3"/>
        <v>4.2</v>
      </c>
      <c r="K27" s="49">
        <f t="shared" si="3"/>
        <v>87.5</v>
      </c>
      <c r="L27" s="49">
        <f t="shared" si="3"/>
        <v>385</v>
      </c>
      <c r="M27" s="49">
        <f t="shared" si="3"/>
        <v>0.42000000000000004</v>
      </c>
      <c r="N27" s="49">
        <f t="shared" si="3"/>
        <v>0.49000000000000005</v>
      </c>
      <c r="O27" s="49">
        <f t="shared" si="3"/>
        <v>245</v>
      </c>
      <c r="P27" s="49">
        <f t="shared" si="3"/>
        <v>20.999999999999996</v>
      </c>
      <c r="Q27" s="49">
        <f t="shared" si="3"/>
        <v>4.68</v>
      </c>
    </row>
    <row r="28" spans="1:17" s="2" customFormat="1" ht="11.25" x14ac:dyDescent="0.2">
      <c r="A28" s="110" t="s">
        <v>82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2"/>
    </row>
    <row r="29" spans="1:17" x14ac:dyDescent="0.2">
      <c r="A29" s="199"/>
      <c r="B29" s="36" t="s">
        <v>50</v>
      </c>
      <c r="C29" s="20">
        <v>100</v>
      </c>
      <c r="D29" s="20">
        <v>19.43</v>
      </c>
      <c r="E29" s="20">
        <v>84.1</v>
      </c>
      <c r="F29" s="49">
        <v>3.8</v>
      </c>
      <c r="G29" s="49">
        <v>4</v>
      </c>
      <c r="H29" s="49">
        <v>5.3</v>
      </c>
      <c r="I29" s="49">
        <v>107</v>
      </c>
      <c r="J29" s="49">
        <v>0.7</v>
      </c>
      <c r="K29" s="49">
        <v>12.7</v>
      </c>
      <c r="L29" s="49">
        <v>65</v>
      </c>
      <c r="M29" s="49">
        <v>0.02</v>
      </c>
      <c r="N29" s="49">
        <v>0.05</v>
      </c>
      <c r="O29" s="49">
        <v>45</v>
      </c>
      <c r="P29" s="49">
        <v>3.4</v>
      </c>
      <c r="Q29" s="49">
        <v>2.4</v>
      </c>
    </row>
    <row r="30" spans="1:17" ht="30" x14ac:dyDescent="0.2">
      <c r="A30" s="199"/>
      <c r="B30" s="36" t="s">
        <v>31</v>
      </c>
      <c r="C30" s="20">
        <v>250</v>
      </c>
      <c r="D30" s="20">
        <v>5.15</v>
      </c>
      <c r="E30" s="20">
        <v>128.66999999999999</v>
      </c>
      <c r="F30" s="49">
        <v>2.48</v>
      </c>
      <c r="G30" s="49">
        <v>10.7</v>
      </c>
      <c r="H30" s="49">
        <v>12.26</v>
      </c>
      <c r="I30" s="49">
        <v>89.2</v>
      </c>
      <c r="J30" s="49">
        <v>0.8</v>
      </c>
      <c r="K30" s="49">
        <v>15.85</v>
      </c>
      <c r="L30" s="49">
        <v>47.1</v>
      </c>
      <c r="M30" s="49">
        <v>0.09</v>
      </c>
      <c r="N30" s="49">
        <v>0.1</v>
      </c>
      <c r="O30" s="49">
        <v>85</v>
      </c>
      <c r="P30" s="49">
        <v>10</v>
      </c>
      <c r="Q30" s="49">
        <v>1.8</v>
      </c>
    </row>
    <row r="31" spans="1:17" ht="30" x14ac:dyDescent="0.2">
      <c r="A31" s="199"/>
      <c r="B31" s="36" t="s">
        <v>32</v>
      </c>
      <c r="C31" s="20">
        <v>120</v>
      </c>
      <c r="D31" s="20">
        <v>69.010000000000005</v>
      </c>
      <c r="E31" s="20">
        <v>184</v>
      </c>
      <c r="F31" s="49">
        <v>14.7</v>
      </c>
      <c r="G31" s="49">
        <v>13.8</v>
      </c>
      <c r="H31" s="49">
        <v>18.5</v>
      </c>
      <c r="I31" s="49">
        <v>117</v>
      </c>
      <c r="J31" s="49">
        <v>0.8</v>
      </c>
      <c r="K31" s="49">
        <v>18.7</v>
      </c>
      <c r="L31" s="49">
        <v>125.9</v>
      </c>
      <c r="M31" s="49">
        <v>0.13</v>
      </c>
      <c r="N31" s="49">
        <v>0.16</v>
      </c>
      <c r="O31" s="49">
        <v>131</v>
      </c>
      <c r="P31" s="49">
        <v>0.4</v>
      </c>
      <c r="Q31" s="49">
        <v>0.6</v>
      </c>
    </row>
    <row r="32" spans="1:17" x14ac:dyDescent="0.2">
      <c r="A32" s="199"/>
      <c r="B32" s="36" t="s">
        <v>33</v>
      </c>
      <c r="C32" s="20">
        <v>180</v>
      </c>
      <c r="D32" s="20">
        <v>21.89</v>
      </c>
      <c r="E32" s="20">
        <v>262.2</v>
      </c>
      <c r="F32" s="49">
        <v>4</v>
      </c>
      <c r="G32" s="49">
        <v>2.83</v>
      </c>
      <c r="H32" s="49">
        <v>39.700000000000003</v>
      </c>
      <c r="I32" s="49">
        <v>55.81</v>
      </c>
      <c r="J32" s="49">
        <v>1.62</v>
      </c>
      <c r="K32" s="49">
        <v>13</v>
      </c>
      <c r="L32" s="49">
        <v>81</v>
      </c>
      <c r="M32" s="49">
        <v>0.15</v>
      </c>
      <c r="N32" s="49">
        <v>0.15</v>
      </c>
      <c r="O32" s="49">
        <v>54</v>
      </c>
      <c r="P32" s="49">
        <v>5.3</v>
      </c>
      <c r="Q32" s="49">
        <v>0.15</v>
      </c>
    </row>
    <row r="33" spans="1:17" s="7" customFormat="1" ht="30" x14ac:dyDescent="0.25">
      <c r="A33" s="199"/>
      <c r="B33" s="36" t="s">
        <v>28</v>
      </c>
      <c r="C33" s="20">
        <v>200</v>
      </c>
      <c r="D33" s="20">
        <v>8.94</v>
      </c>
      <c r="E33" s="20">
        <v>114.8</v>
      </c>
      <c r="F33" s="49">
        <v>0.7</v>
      </c>
      <c r="G33" s="49">
        <v>0.02</v>
      </c>
      <c r="H33" s="49">
        <v>27.6</v>
      </c>
      <c r="I33" s="49">
        <v>32.299999999999997</v>
      </c>
      <c r="J33" s="49">
        <v>0.5</v>
      </c>
      <c r="K33" s="49">
        <v>17.5</v>
      </c>
      <c r="L33" s="49">
        <v>21.9</v>
      </c>
      <c r="M33" s="49">
        <v>0.01</v>
      </c>
      <c r="N33" s="49">
        <v>0.03</v>
      </c>
      <c r="O33" s="49">
        <v>0</v>
      </c>
      <c r="P33" s="49">
        <v>5.4</v>
      </c>
      <c r="Q33" s="49">
        <v>0</v>
      </c>
    </row>
    <row r="34" spans="1:17" s="7" customFormat="1" ht="30" x14ac:dyDescent="0.25">
      <c r="A34" s="199"/>
      <c r="B34" s="36" t="s">
        <v>19</v>
      </c>
      <c r="C34" s="20">
        <v>30</v>
      </c>
      <c r="D34" s="20">
        <v>2.97</v>
      </c>
      <c r="E34" s="20">
        <v>76.23</v>
      </c>
      <c r="F34" s="49">
        <v>2.37</v>
      </c>
      <c r="G34" s="49">
        <v>0.3</v>
      </c>
      <c r="H34" s="49">
        <v>14.49</v>
      </c>
      <c r="I34" s="49">
        <v>7.19</v>
      </c>
      <c r="J34" s="49">
        <v>0.33</v>
      </c>
      <c r="K34" s="49">
        <v>9.9</v>
      </c>
      <c r="L34" s="49">
        <v>26.1</v>
      </c>
      <c r="M34" s="49">
        <v>0.03</v>
      </c>
      <c r="N34" s="49">
        <v>0.05</v>
      </c>
      <c r="O34" s="49">
        <v>0</v>
      </c>
      <c r="P34" s="49">
        <v>0</v>
      </c>
      <c r="Q34" s="49">
        <v>0.39</v>
      </c>
    </row>
    <row r="35" spans="1:17" s="7" customFormat="1" x14ac:dyDescent="0.25">
      <c r="A35" s="200"/>
      <c r="B35" s="36" t="s">
        <v>21</v>
      </c>
      <c r="C35" s="20">
        <v>50</v>
      </c>
      <c r="D35" s="20">
        <v>4.95</v>
      </c>
      <c r="E35" s="20">
        <v>115</v>
      </c>
      <c r="F35" s="49">
        <v>3.45</v>
      </c>
      <c r="G35" s="49">
        <v>0.55000000000000004</v>
      </c>
      <c r="H35" s="49">
        <v>16.2</v>
      </c>
      <c r="I35" s="49">
        <v>11.5</v>
      </c>
      <c r="J35" s="49">
        <v>1.55</v>
      </c>
      <c r="K35" s="49">
        <v>17.350000000000001</v>
      </c>
      <c r="L35" s="49">
        <v>53</v>
      </c>
      <c r="M35" s="49">
        <v>0.06</v>
      </c>
      <c r="N35" s="49">
        <v>0.06</v>
      </c>
      <c r="O35" s="49">
        <v>0</v>
      </c>
      <c r="P35" s="49">
        <v>0</v>
      </c>
      <c r="Q35" s="49">
        <v>0.45</v>
      </c>
    </row>
    <row r="36" spans="1:17" s="7" customFormat="1" ht="11.25" x14ac:dyDescent="0.25">
      <c r="A36" s="206" t="s">
        <v>84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</row>
    <row r="37" spans="1:17" s="10" customFormat="1" ht="15" customHeight="1" x14ac:dyDescent="0.2">
      <c r="A37" s="197" t="s">
        <v>22</v>
      </c>
      <c r="B37" s="198"/>
      <c r="C37" s="20">
        <f>C35+C34+C33+C32+C31+C30+C29</f>
        <v>930</v>
      </c>
      <c r="D37" s="20">
        <v>120</v>
      </c>
      <c r="E37" s="20">
        <f t="shared" ref="E37:Q37" si="4">E35+E34+E33+E32+E31+E30+E29</f>
        <v>965</v>
      </c>
      <c r="F37" s="49">
        <f t="shared" si="4"/>
        <v>31.5</v>
      </c>
      <c r="G37" s="49">
        <f t="shared" si="4"/>
        <v>32.200000000000003</v>
      </c>
      <c r="H37" s="49">
        <f t="shared" si="4"/>
        <v>134.05000000000001</v>
      </c>
      <c r="I37" s="49">
        <f t="shared" si="4"/>
        <v>420</v>
      </c>
      <c r="J37" s="49">
        <f t="shared" si="4"/>
        <v>6.3</v>
      </c>
      <c r="K37" s="49">
        <f t="shared" si="4"/>
        <v>105</v>
      </c>
      <c r="L37" s="49">
        <f t="shared" si="4"/>
        <v>420</v>
      </c>
      <c r="M37" s="49">
        <f t="shared" si="4"/>
        <v>0.49</v>
      </c>
      <c r="N37" s="49">
        <f t="shared" si="4"/>
        <v>0.60000000000000009</v>
      </c>
      <c r="O37" s="49">
        <f t="shared" si="4"/>
        <v>315</v>
      </c>
      <c r="P37" s="49">
        <f t="shared" si="4"/>
        <v>24.5</v>
      </c>
      <c r="Q37" s="49">
        <f t="shared" si="4"/>
        <v>5.79</v>
      </c>
    </row>
    <row r="38" spans="1:17" s="2" customFormat="1" ht="11.25" x14ac:dyDescent="0.2">
      <c r="A38" s="110" t="s">
        <v>69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</row>
    <row r="39" spans="1:17" s="7" customFormat="1" x14ac:dyDescent="0.25">
      <c r="A39" s="199" t="s">
        <v>23</v>
      </c>
      <c r="B39" s="36" t="s">
        <v>119</v>
      </c>
      <c r="C39" s="20">
        <v>200</v>
      </c>
      <c r="D39" s="80">
        <v>15</v>
      </c>
      <c r="E39" s="20">
        <v>75</v>
      </c>
      <c r="F39" s="49">
        <v>0.9</v>
      </c>
      <c r="G39" s="49">
        <v>0</v>
      </c>
      <c r="H39" s="49">
        <v>5</v>
      </c>
      <c r="I39" s="49">
        <v>35.4</v>
      </c>
      <c r="J39" s="49">
        <v>0.5</v>
      </c>
      <c r="K39" s="49">
        <v>7.9</v>
      </c>
      <c r="L39" s="49">
        <v>36.9</v>
      </c>
      <c r="M39" s="49">
        <v>0.02</v>
      </c>
      <c r="N39" s="49">
        <v>0.06</v>
      </c>
      <c r="O39" s="49">
        <v>30</v>
      </c>
      <c r="P39" s="49">
        <v>2</v>
      </c>
      <c r="Q39" s="49">
        <v>0.2</v>
      </c>
    </row>
    <row r="40" spans="1:17" s="7" customFormat="1" ht="30" x14ac:dyDescent="0.25">
      <c r="A40" s="199"/>
      <c r="B40" s="36" t="s">
        <v>109</v>
      </c>
      <c r="C40" s="20">
        <v>150</v>
      </c>
      <c r="D40" s="80">
        <v>33</v>
      </c>
      <c r="E40" s="20">
        <v>47</v>
      </c>
      <c r="F40" s="49">
        <v>0.4</v>
      </c>
      <c r="G40" s="49">
        <v>0.4</v>
      </c>
      <c r="H40" s="49">
        <v>3.8</v>
      </c>
      <c r="I40" s="49">
        <v>36</v>
      </c>
      <c r="J40" s="49">
        <v>0.6</v>
      </c>
      <c r="K40" s="49">
        <v>7</v>
      </c>
      <c r="L40" s="49">
        <v>11</v>
      </c>
      <c r="M40" s="49">
        <v>0.03</v>
      </c>
      <c r="N40" s="49">
        <v>0.02</v>
      </c>
      <c r="O40" s="49">
        <v>35</v>
      </c>
      <c r="P40" s="49">
        <v>4</v>
      </c>
      <c r="Q40" s="49">
        <v>0.16</v>
      </c>
    </row>
    <row r="41" spans="1:17" s="7" customFormat="1" x14ac:dyDescent="0.25">
      <c r="A41" s="200"/>
      <c r="B41" s="36" t="s">
        <v>47</v>
      </c>
      <c r="C41" s="20">
        <v>50</v>
      </c>
      <c r="D41" s="80">
        <v>22</v>
      </c>
      <c r="E41" s="20">
        <v>113</v>
      </c>
      <c r="F41" s="49">
        <v>6.4</v>
      </c>
      <c r="G41" s="49">
        <v>7.5</v>
      </c>
      <c r="H41" s="49">
        <v>24.7</v>
      </c>
      <c r="I41" s="49">
        <v>38.6</v>
      </c>
      <c r="J41" s="49">
        <v>0.1</v>
      </c>
      <c r="K41" s="49">
        <v>10.1</v>
      </c>
      <c r="L41" s="49">
        <v>62.1</v>
      </c>
      <c r="M41" s="49">
        <v>7.0000000000000007E-2</v>
      </c>
      <c r="N41" s="49">
        <v>0.06</v>
      </c>
      <c r="O41" s="49">
        <v>5</v>
      </c>
      <c r="P41" s="49">
        <v>0</v>
      </c>
      <c r="Q41" s="49">
        <v>0.6</v>
      </c>
    </row>
    <row r="42" spans="1:17" s="10" customFormat="1" ht="15" customHeight="1" x14ac:dyDescent="0.2">
      <c r="A42" s="197" t="s">
        <v>25</v>
      </c>
      <c r="B42" s="198"/>
      <c r="C42" s="20">
        <f>C41+C40+C39</f>
        <v>400</v>
      </c>
      <c r="D42" s="20">
        <f t="shared" ref="D42:Q42" si="5">D41+D40+D39</f>
        <v>70</v>
      </c>
      <c r="E42" s="20">
        <f t="shared" si="5"/>
        <v>235</v>
      </c>
      <c r="F42" s="49">
        <f t="shared" si="5"/>
        <v>7.7000000000000011</v>
      </c>
      <c r="G42" s="49">
        <f t="shared" si="5"/>
        <v>7.9</v>
      </c>
      <c r="H42" s="49">
        <f t="shared" si="5"/>
        <v>33.5</v>
      </c>
      <c r="I42" s="49">
        <f t="shared" si="5"/>
        <v>110</v>
      </c>
      <c r="J42" s="49">
        <f t="shared" si="5"/>
        <v>1.2</v>
      </c>
      <c r="K42" s="49">
        <f t="shared" si="5"/>
        <v>25</v>
      </c>
      <c r="L42" s="49">
        <f t="shared" si="5"/>
        <v>110</v>
      </c>
      <c r="M42" s="49">
        <f t="shared" si="5"/>
        <v>0.12000000000000001</v>
      </c>
      <c r="N42" s="49">
        <f t="shared" si="5"/>
        <v>0.14000000000000001</v>
      </c>
      <c r="O42" s="49">
        <f t="shared" si="5"/>
        <v>70</v>
      </c>
      <c r="P42" s="49">
        <f t="shared" si="5"/>
        <v>6</v>
      </c>
      <c r="Q42" s="49">
        <f t="shared" si="5"/>
        <v>0.96</v>
      </c>
    </row>
    <row r="43" spans="1:17" s="2" customFormat="1" ht="11.25" x14ac:dyDescent="0.2">
      <c r="A43" s="110" t="s">
        <v>73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2"/>
    </row>
    <row r="44" spans="1:17" s="7" customFormat="1" x14ac:dyDescent="0.25">
      <c r="A44" s="209" t="s">
        <v>23</v>
      </c>
      <c r="B44" s="36" t="s">
        <v>119</v>
      </c>
      <c r="C44" s="20">
        <v>200</v>
      </c>
      <c r="D44" s="80">
        <v>15</v>
      </c>
      <c r="E44" s="20">
        <v>75</v>
      </c>
      <c r="F44" s="49">
        <v>0.9</v>
      </c>
      <c r="G44" s="49">
        <v>0</v>
      </c>
      <c r="H44" s="49">
        <v>5</v>
      </c>
      <c r="I44" s="49">
        <v>35.4</v>
      </c>
      <c r="J44" s="49">
        <v>0.5</v>
      </c>
      <c r="K44" s="49">
        <v>7.9</v>
      </c>
      <c r="L44" s="49">
        <v>36.9</v>
      </c>
      <c r="M44" s="49">
        <v>0.02</v>
      </c>
      <c r="N44" s="49">
        <v>0.06</v>
      </c>
      <c r="O44" s="49">
        <v>30</v>
      </c>
      <c r="P44" s="49">
        <v>2</v>
      </c>
      <c r="Q44" s="49">
        <v>0.2</v>
      </c>
    </row>
    <row r="45" spans="1:17" s="7" customFormat="1" ht="30" x14ac:dyDescent="0.25">
      <c r="A45" s="199"/>
      <c r="B45" s="36" t="s">
        <v>109</v>
      </c>
      <c r="C45" s="20">
        <v>150</v>
      </c>
      <c r="D45" s="80">
        <v>33</v>
      </c>
      <c r="E45" s="20">
        <v>47</v>
      </c>
      <c r="F45" s="49">
        <v>0.4</v>
      </c>
      <c r="G45" s="49">
        <v>0.4</v>
      </c>
      <c r="H45" s="49">
        <v>3.8</v>
      </c>
      <c r="I45" s="49">
        <v>36</v>
      </c>
      <c r="J45" s="49">
        <v>0.6</v>
      </c>
      <c r="K45" s="49">
        <v>7</v>
      </c>
      <c r="L45" s="49">
        <v>11</v>
      </c>
      <c r="M45" s="49">
        <v>0.03</v>
      </c>
      <c r="N45" s="49">
        <v>0.02</v>
      </c>
      <c r="O45" s="49">
        <v>35</v>
      </c>
      <c r="P45" s="49">
        <v>4</v>
      </c>
      <c r="Q45" s="49">
        <v>0.16</v>
      </c>
    </row>
    <row r="46" spans="1:17" s="7" customFormat="1" x14ac:dyDescent="0.25">
      <c r="A46" s="200"/>
      <c r="B46" s="36" t="s">
        <v>47</v>
      </c>
      <c r="C46" s="20">
        <v>55</v>
      </c>
      <c r="D46" s="80">
        <v>22</v>
      </c>
      <c r="E46" s="20">
        <v>137</v>
      </c>
      <c r="F46" s="49">
        <v>7.7</v>
      </c>
      <c r="G46" s="49">
        <v>8.8000000000000007</v>
      </c>
      <c r="H46" s="49">
        <v>25.5</v>
      </c>
      <c r="I46" s="49">
        <v>48.6</v>
      </c>
      <c r="J46" s="49">
        <v>0.7</v>
      </c>
      <c r="K46" s="49">
        <v>15.1</v>
      </c>
      <c r="L46" s="49">
        <v>72.099999999999994</v>
      </c>
      <c r="M46" s="49">
        <v>0.09</v>
      </c>
      <c r="N46" s="49">
        <v>0.02</v>
      </c>
      <c r="O46" s="49">
        <v>25</v>
      </c>
      <c r="P46" s="49">
        <v>1</v>
      </c>
      <c r="Q46" s="49">
        <v>0.6</v>
      </c>
    </row>
    <row r="47" spans="1:17" s="10" customFormat="1" ht="15" customHeight="1" x14ac:dyDescent="0.2">
      <c r="A47" s="197" t="s">
        <v>25</v>
      </c>
      <c r="B47" s="198"/>
      <c r="C47" s="20">
        <f>C46+C45+C44</f>
        <v>405</v>
      </c>
      <c r="D47" s="20">
        <f t="shared" ref="D47:Q47" si="6">D46+D45+D44</f>
        <v>70</v>
      </c>
      <c r="E47" s="20">
        <f t="shared" si="6"/>
        <v>259</v>
      </c>
      <c r="F47" s="49">
        <f t="shared" si="6"/>
        <v>9</v>
      </c>
      <c r="G47" s="49">
        <f t="shared" si="6"/>
        <v>9.2000000000000011</v>
      </c>
      <c r="H47" s="49">
        <f t="shared" si="6"/>
        <v>34.299999999999997</v>
      </c>
      <c r="I47" s="49">
        <f t="shared" si="6"/>
        <v>120</v>
      </c>
      <c r="J47" s="49">
        <f t="shared" si="6"/>
        <v>1.7999999999999998</v>
      </c>
      <c r="K47" s="49">
        <f t="shared" si="6"/>
        <v>30</v>
      </c>
      <c r="L47" s="49">
        <f t="shared" si="6"/>
        <v>120</v>
      </c>
      <c r="M47" s="49">
        <f t="shared" si="6"/>
        <v>0.13999999999999999</v>
      </c>
      <c r="N47" s="49">
        <f t="shared" si="6"/>
        <v>0.1</v>
      </c>
      <c r="O47" s="49">
        <f t="shared" si="6"/>
        <v>90</v>
      </c>
      <c r="P47" s="49">
        <f t="shared" si="6"/>
        <v>7</v>
      </c>
      <c r="Q47" s="49">
        <f t="shared" si="6"/>
        <v>0.96</v>
      </c>
    </row>
    <row r="48" spans="1:17" s="10" customFormat="1" ht="15" customHeight="1" x14ac:dyDescent="0.2">
      <c r="A48" s="197" t="s">
        <v>75</v>
      </c>
      <c r="B48" s="198"/>
      <c r="C48" s="20">
        <f>C11+C27+C42</f>
        <v>1785</v>
      </c>
      <c r="D48" s="20">
        <f t="shared" ref="D48:Q48" si="7">D11+D27+D42</f>
        <v>260</v>
      </c>
      <c r="E48" s="20">
        <f t="shared" si="7"/>
        <v>1645</v>
      </c>
      <c r="F48" s="49">
        <f t="shared" si="7"/>
        <v>53.900000000000006</v>
      </c>
      <c r="G48" s="49">
        <f t="shared" si="7"/>
        <v>55.3</v>
      </c>
      <c r="H48" s="49">
        <f t="shared" si="7"/>
        <v>234.5</v>
      </c>
      <c r="I48" s="49">
        <f t="shared" si="7"/>
        <v>770</v>
      </c>
      <c r="J48" s="49">
        <f t="shared" si="7"/>
        <v>8.4</v>
      </c>
      <c r="K48" s="49">
        <f t="shared" si="7"/>
        <v>175</v>
      </c>
      <c r="L48" s="49">
        <f t="shared" si="7"/>
        <v>770</v>
      </c>
      <c r="M48" s="49">
        <f t="shared" si="7"/>
        <v>0.84000000000000008</v>
      </c>
      <c r="N48" s="49">
        <f t="shared" si="7"/>
        <v>0.98000000000000009</v>
      </c>
      <c r="O48" s="49">
        <f t="shared" si="7"/>
        <v>490</v>
      </c>
      <c r="P48" s="49">
        <f t="shared" si="7"/>
        <v>42</v>
      </c>
      <c r="Q48" s="49">
        <f t="shared" si="7"/>
        <v>6.6899999999999995</v>
      </c>
    </row>
    <row r="49" spans="1:17" s="10" customFormat="1" ht="15" customHeight="1" x14ac:dyDescent="0.2">
      <c r="A49" s="197" t="s">
        <v>76</v>
      </c>
      <c r="B49" s="198"/>
      <c r="C49" s="20">
        <f>C47+C37+C18</f>
        <v>2060</v>
      </c>
      <c r="D49" s="20">
        <f t="shared" ref="D49:Q49" si="8">D47+D37+D18</f>
        <v>260</v>
      </c>
      <c r="E49" s="20">
        <f t="shared" si="8"/>
        <v>1904</v>
      </c>
      <c r="F49" s="49">
        <f t="shared" si="8"/>
        <v>63</v>
      </c>
      <c r="G49" s="49">
        <f t="shared" si="8"/>
        <v>64.400000000000006</v>
      </c>
      <c r="H49" s="49">
        <f t="shared" si="8"/>
        <v>263.92</v>
      </c>
      <c r="I49" s="49">
        <f t="shared" si="8"/>
        <v>840</v>
      </c>
      <c r="J49" s="49">
        <f t="shared" si="8"/>
        <v>12.6</v>
      </c>
      <c r="K49" s="49">
        <f t="shared" si="8"/>
        <v>210</v>
      </c>
      <c r="L49" s="49">
        <f t="shared" si="8"/>
        <v>840</v>
      </c>
      <c r="M49" s="49">
        <f t="shared" si="8"/>
        <v>0.98</v>
      </c>
      <c r="N49" s="49">
        <f t="shared" si="8"/>
        <v>1.1000000000000001</v>
      </c>
      <c r="O49" s="49">
        <f t="shared" si="8"/>
        <v>630</v>
      </c>
      <c r="P49" s="49">
        <f t="shared" si="8"/>
        <v>49</v>
      </c>
      <c r="Q49" s="49">
        <f t="shared" si="8"/>
        <v>8.06</v>
      </c>
    </row>
    <row r="50" spans="1:17" s="7" customFormat="1" x14ac:dyDescent="0.25">
      <c r="B50" s="56"/>
      <c r="C50" s="23"/>
      <c r="D50" s="23"/>
      <c r="E50" s="23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s="7" customFormat="1" ht="11.25" x14ac:dyDescent="0.25">
      <c r="A51" s="128" t="s">
        <v>77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7" s="7" customFormat="1" ht="11.25" x14ac:dyDescent="0.25">
      <c r="A52" s="141" t="s">
        <v>78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s="7" customFormat="1" ht="11.25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s="7" customFormat="1" ht="11.25" x14ac:dyDescent="0.25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s="7" customFormat="1" ht="11.25" x14ac:dyDescent="0.25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</sheetData>
  <mergeCells count="37">
    <mergeCell ref="A51:Q51"/>
    <mergeCell ref="A52:Q55"/>
    <mergeCell ref="A6:Q6"/>
    <mergeCell ref="A12:Q12"/>
    <mergeCell ref="A19:Q19"/>
    <mergeCell ref="A28:Q28"/>
    <mergeCell ref="A38:Q38"/>
    <mergeCell ref="A43:Q43"/>
    <mergeCell ref="A17:Q17"/>
    <mergeCell ref="A36:Q36"/>
    <mergeCell ref="A7:A10"/>
    <mergeCell ref="A11:B11"/>
    <mergeCell ref="A20:A26"/>
    <mergeCell ref="A13:A16"/>
    <mergeCell ref="A18:B18"/>
    <mergeCell ref="A44:A46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47:B47"/>
    <mergeCell ref="A48:B48"/>
    <mergeCell ref="A49:B49"/>
    <mergeCell ref="A27:B27"/>
    <mergeCell ref="A39:A41"/>
    <mergeCell ref="A42:B42"/>
    <mergeCell ref="A29:A35"/>
    <mergeCell ref="A37:B37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2021-11-09T22:10:06Z</cp:lastPrinted>
  <dcterms:created xsi:type="dcterms:W3CDTF">2015-06-05T18:19:34Z</dcterms:created>
  <dcterms:modified xsi:type="dcterms:W3CDTF">2021-11-11T04:35:42Z</dcterms:modified>
</cp:coreProperties>
</file>