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Z:\Петрова И.А\"/>
    </mc:Choice>
  </mc:AlternateContent>
  <xr:revisionPtr revIDLastSave="0" documentId="8_{C1919A85-58AF-4C9A-805E-9D81EB6D7C3C}" xr6:coauthVersionLast="40" xr6:coauthVersionMax="40" xr10:uidLastSave="{00000000-0000-0000-0000-000000000000}"/>
  <bookViews>
    <workbookView xWindow="-120" yWindow="-120" windowWidth="21840" windowHeight="13140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2" i="1"/>
  <c r="D12" i="1"/>
  <c r="D44" i="2" l="1"/>
  <c r="C11" i="6" l="1"/>
  <c r="E47" i="6"/>
  <c r="E42" i="6"/>
  <c r="E37" i="6"/>
  <c r="E27" i="6"/>
  <c r="E18" i="6"/>
  <c r="E11" i="6"/>
  <c r="E47" i="5"/>
  <c r="E42" i="5"/>
  <c r="E37" i="5"/>
  <c r="E27" i="5"/>
  <c r="E18" i="5"/>
  <c r="E49" i="5" s="1"/>
  <c r="E11" i="5"/>
  <c r="E45" i="4"/>
  <c r="E40" i="4"/>
  <c r="E35" i="4"/>
  <c r="E26" i="4"/>
  <c r="E18" i="4"/>
  <c r="E11" i="4"/>
  <c r="E43" i="3"/>
  <c r="E38" i="3"/>
  <c r="E33" i="3"/>
  <c r="E24" i="3"/>
  <c r="E16" i="3"/>
  <c r="E10" i="3"/>
  <c r="E49" i="2"/>
  <c r="E44" i="2"/>
  <c r="E39" i="2"/>
  <c r="E29" i="2"/>
  <c r="E20" i="2"/>
  <c r="E12" i="2"/>
  <c r="E12" i="1"/>
  <c r="E20" i="1"/>
  <c r="E47" i="1"/>
  <c r="E42" i="1"/>
  <c r="E37" i="1"/>
  <c r="E28" i="1"/>
  <c r="D47" i="6"/>
  <c r="D49" i="6" s="1"/>
  <c r="D42" i="6"/>
  <c r="D27" i="6"/>
  <c r="D11" i="6"/>
  <c r="D47" i="5"/>
  <c r="D49" i="5" s="1"/>
  <c r="D42" i="5"/>
  <c r="D27" i="5"/>
  <c r="D11" i="5"/>
  <c r="C11" i="5"/>
  <c r="D45" i="4"/>
  <c r="D40" i="4"/>
  <c r="D26" i="4"/>
  <c r="D11" i="4"/>
  <c r="D43" i="3"/>
  <c r="D45" i="3" s="1"/>
  <c r="D38" i="3"/>
  <c r="D24" i="3"/>
  <c r="D10" i="3"/>
  <c r="D49" i="2"/>
  <c r="D51" i="2" s="1"/>
  <c r="D29" i="2"/>
  <c r="D12" i="2"/>
  <c r="D47" i="4"/>
  <c r="C49" i="2"/>
  <c r="F49" i="2"/>
  <c r="C42" i="1"/>
  <c r="C37" i="1"/>
  <c r="D42" i="1"/>
  <c r="D28" i="1"/>
  <c r="C18" i="6"/>
  <c r="F18" i="6"/>
  <c r="G18" i="6"/>
  <c r="H18" i="6"/>
  <c r="I18" i="6"/>
  <c r="J18" i="6"/>
  <c r="K18" i="6"/>
  <c r="L18" i="6"/>
  <c r="M18" i="6"/>
  <c r="N18" i="6"/>
  <c r="O18" i="6"/>
  <c r="P18" i="6"/>
  <c r="Q18" i="6"/>
  <c r="C37" i="6"/>
  <c r="F37" i="6"/>
  <c r="G37" i="6"/>
  <c r="H37" i="6"/>
  <c r="I37" i="6"/>
  <c r="J37" i="6"/>
  <c r="K37" i="6"/>
  <c r="L37" i="6"/>
  <c r="M37" i="6"/>
  <c r="N37" i="6"/>
  <c r="O37" i="6"/>
  <c r="P37" i="6"/>
  <c r="Q37" i="6"/>
  <c r="C47" i="6"/>
  <c r="C49" i="6" s="1"/>
  <c r="F47" i="6"/>
  <c r="G47" i="6"/>
  <c r="H47" i="6"/>
  <c r="I47" i="6"/>
  <c r="I49" i="6" s="1"/>
  <c r="J47" i="6"/>
  <c r="K47" i="6"/>
  <c r="L47" i="6"/>
  <c r="M47" i="6"/>
  <c r="M49" i="6" s="1"/>
  <c r="N47" i="6"/>
  <c r="O47" i="6"/>
  <c r="P47" i="6"/>
  <c r="Q47" i="6"/>
  <c r="Q49" i="6" s="1"/>
  <c r="C18" i="5"/>
  <c r="F18" i="5"/>
  <c r="G18" i="5"/>
  <c r="H18" i="5"/>
  <c r="I18" i="5"/>
  <c r="J18" i="5"/>
  <c r="K18" i="5"/>
  <c r="L18" i="5"/>
  <c r="M18" i="5"/>
  <c r="N18" i="5"/>
  <c r="O18" i="5"/>
  <c r="P18" i="5"/>
  <c r="Q18" i="5"/>
  <c r="C37" i="5"/>
  <c r="F37" i="5"/>
  <c r="G37" i="5"/>
  <c r="H37" i="5"/>
  <c r="I37" i="5"/>
  <c r="J37" i="5"/>
  <c r="K37" i="5"/>
  <c r="L37" i="5"/>
  <c r="M37" i="5"/>
  <c r="N37" i="5"/>
  <c r="O37" i="5"/>
  <c r="P37" i="5"/>
  <c r="Q37" i="5"/>
  <c r="C47" i="5"/>
  <c r="F47" i="5"/>
  <c r="G47" i="5"/>
  <c r="H47" i="5"/>
  <c r="I47" i="5"/>
  <c r="J47" i="5"/>
  <c r="K47" i="5"/>
  <c r="L47" i="5"/>
  <c r="M47" i="5"/>
  <c r="N47" i="5"/>
  <c r="O47" i="5"/>
  <c r="P47" i="5"/>
  <c r="Q47" i="5"/>
  <c r="C18" i="4"/>
  <c r="F18" i="4"/>
  <c r="G18" i="4"/>
  <c r="H18" i="4"/>
  <c r="I18" i="4"/>
  <c r="J18" i="4"/>
  <c r="K18" i="4"/>
  <c r="L18" i="4"/>
  <c r="M18" i="4"/>
  <c r="N18" i="4"/>
  <c r="O18" i="4"/>
  <c r="P18" i="4"/>
  <c r="Q18" i="4"/>
  <c r="C35" i="4"/>
  <c r="F35" i="4"/>
  <c r="G35" i="4"/>
  <c r="H35" i="4"/>
  <c r="I35" i="4"/>
  <c r="J35" i="4"/>
  <c r="K35" i="4"/>
  <c r="L35" i="4"/>
  <c r="M35" i="4"/>
  <c r="N35" i="4"/>
  <c r="O35" i="4"/>
  <c r="P35" i="4"/>
  <c r="Q35" i="4"/>
  <c r="C45" i="4"/>
  <c r="F45" i="4"/>
  <c r="G45" i="4"/>
  <c r="H45" i="4"/>
  <c r="I45" i="4"/>
  <c r="J45" i="4"/>
  <c r="K45" i="4"/>
  <c r="L45" i="4"/>
  <c r="M45" i="4"/>
  <c r="N45" i="4"/>
  <c r="O45" i="4"/>
  <c r="P45" i="4"/>
  <c r="Q45" i="4"/>
  <c r="C16" i="3"/>
  <c r="F16" i="3"/>
  <c r="G16" i="3"/>
  <c r="H16" i="3"/>
  <c r="I16" i="3"/>
  <c r="J16" i="3"/>
  <c r="K16" i="3"/>
  <c r="L16" i="3"/>
  <c r="M16" i="3"/>
  <c r="N16" i="3"/>
  <c r="O16" i="3"/>
  <c r="P16" i="3"/>
  <c r="Q16" i="3"/>
  <c r="C33" i="3"/>
  <c r="F33" i="3"/>
  <c r="G33" i="3"/>
  <c r="H33" i="3"/>
  <c r="I33" i="3"/>
  <c r="J33" i="3"/>
  <c r="K33" i="3"/>
  <c r="L33" i="3"/>
  <c r="M33" i="3"/>
  <c r="N33" i="3"/>
  <c r="O33" i="3"/>
  <c r="P33" i="3"/>
  <c r="Q33" i="3"/>
  <c r="C43" i="3"/>
  <c r="F43" i="3"/>
  <c r="G43" i="3"/>
  <c r="H43" i="3"/>
  <c r="I43" i="3"/>
  <c r="J43" i="3"/>
  <c r="K43" i="3"/>
  <c r="L43" i="3"/>
  <c r="M43" i="3"/>
  <c r="N43" i="3"/>
  <c r="O43" i="3"/>
  <c r="P43" i="3"/>
  <c r="Q43" i="3"/>
  <c r="C20" i="2"/>
  <c r="F20" i="2"/>
  <c r="G20" i="2"/>
  <c r="H20" i="2"/>
  <c r="I20" i="2"/>
  <c r="J20" i="2"/>
  <c r="K20" i="2"/>
  <c r="L20" i="2"/>
  <c r="M20" i="2"/>
  <c r="N20" i="2"/>
  <c r="O20" i="2"/>
  <c r="P20" i="2"/>
  <c r="Q20" i="2"/>
  <c r="C39" i="2"/>
  <c r="F39" i="2"/>
  <c r="G39" i="2"/>
  <c r="H39" i="2"/>
  <c r="I39" i="2"/>
  <c r="J39" i="2"/>
  <c r="K39" i="2"/>
  <c r="L39" i="2"/>
  <c r="M39" i="2"/>
  <c r="N39" i="2"/>
  <c r="O39" i="2"/>
  <c r="P39" i="2"/>
  <c r="Q39" i="2"/>
  <c r="G49" i="2"/>
  <c r="H49" i="2"/>
  <c r="I49" i="2"/>
  <c r="J49" i="2"/>
  <c r="K49" i="2"/>
  <c r="L49" i="2"/>
  <c r="M49" i="2"/>
  <c r="N49" i="2"/>
  <c r="O49" i="2"/>
  <c r="P49" i="2"/>
  <c r="Q49" i="2"/>
  <c r="H20" i="1"/>
  <c r="K49" i="5" l="1"/>
  <c r="M51" i="2"/>
  <c r="I51" i="2"/>
  <c r="G49" i="6"/>
  <c r="O49" i="5"/>
  <c r="Q51" i="2"/>
  <c r="N49" i="6"/>
  <c r="J49" i="6"/>
  <c r="F49" i="6"/>
  <c r="P49" i="5"/>
  <c r="L49" i="5"/>
  <c r="H49" i="5"/>
  <c r="P47" i="4"/>
  <c r="L47" i="4"/>
  <c r="D46" i="4"/>
  <c r="C47" i="4"/>
  <c r="P49" i="6"/>
  <c r="L49" i="6"/>
  <c r="H49" i="6"/>
  <c r="E48" i="6"/>
  <c r="O49" i="6"/>
  <c r="K49" i="6"/>
  <c r="E49" i="6"/>
  <c r="D48" i="6"/>
  <c r="G49" i="5"/>
  <c r="N49" i="5"/>
  <c r="J49" i="5"/>
  <c r="F49" i="5"/>
  <c r="E48" i="5"/>
  <c r="Q49" i="5"/>
  <c r="M49" i="5"/>
  <c r="I49" i="5"/>
  <c r="C49" i="5"/>
  <c r="G47" i="4"/>
  <c r="N47" i="4"/>
  <c r="J47" i="4"/>
  <c r="O47" i="4"/>
  <c r="K47" i="4"/>
  <c r="H47" i="4"/>
  <c r="E46" i="4"/>
  <c r="E47" i="4"/>
  <c r="Q47" i="4"/>
  <c r="M47" i="4"/>
  <c r="I47" i="4"/>
  <c r="F47" i="4"/>
  <c r="E45" i="3"/>
  <c r="E44" i="3"/>
  <c r="K45" i="3"/>
  <c r="J45" i="3"/>
  <c r="M45" i="3"/>
  <c r="F45" i="3"/>
  <c r="O45" i="3"/>
  <c r="N45" i="3"/>
  <c r="G45" i="3"/>
  <c r="Q45" i="3"/>
  <c r="I45" i="3"/>
  <c r="P45" i="3"/>
  <c r="L45" i="3"/>
  <c r="C45" i="3"/>
  <c r="H45" i="3"/>
  <c r="P51" i="2"/>
  <c r="L51" i="2"/>
  <c r="H51" i="2"/>
  <c r="O51" i="2"/>
  <c r="K51" i="2"/>
  <c r="G51" i="2"/>
  <c r="F51" i="2"/>
  <c r="E50" i="2"/>
  <c r="N51" i="2"/>
  <c r="J51" i="2"/>
  <c r="C51" i="2"/>
  <c r="E51" i="2"/>
  <c r="D48" i="1"/>
  <c r="E49" i="1"/>
  <c r="D48" i="5"/>
  <c r="D44" i="3"/>
  <c r="D50" i="2"/>
  <c r="F20" i="1"/>
  <c r="G20" i="1"/>
  <c r="I20" i="1"/>
  <c r="J20" i="1"/>
  <c r="K20" i="1"/>
  <c r="L20" i="1"/>
  <c r="M20" i="1"/>
  <c r="N20" i="1"/>
  <c r="O20" i="1"/>
  <c r="P20" i="1"/>
  <c r="Q20" i="1"/>
  <c r="F37" i="1"/>
  <c r="G37" i="1"/>
  <c r="H37" i="1"/>
  <c r="I37" i="1"/>
  <c r="J37" i="1"/>
  <c r="K37" i="1"/>
  <c r="L37" i="1"/>
  <c r="M37" i="1"/>
  <c r="N37" i="1"/>
  <c r="O37" i="1"/>
  <c r="P37" i="1"/>
  <c r="Q37" i="1"/>
  <c r="C47" i="1"/>
  <c r="D47" i="1"/>
  <c r="D49" i="1" s="1"/>
  <c r="F47" i="1"/>
  <c r="G47" i="1"/>
  <c r="H47" i="1"/>
  <c r="I47" i="1"/>
  <c r="I49" i="1" s="1"/>
  <c r="J47" i="1"/>
  <c r="K47" i="1"/>
  <c r="L47" i="1"/>
  <c r="M47" i="1"/>
  <c r="M49" i="1" s="1"/>
  <c r="N47" i="1"/>
  <c r="O47" i="1"/>
  <c r="P47" i="1"/>
  <c r="Q47" i="1"/>
  <c r="Q49" i="1" s="1"/>
  <c r="C49" i="1" l="1"/>
  <c r="H49" i="1"/>
  <c r="P49" i="1"/>
  <c r="L49" i="1"/>
  <c r="K49" i="1"/>
  <c r="G49" i="1"/>
  <c r="O49" i="1"/>
  <c r="N49" i="1"/>
  <c r="J49" i="1"/>
  <c r="F49" i="1"/>
  <c r="G11" i="5"/>
  <c r="F11" i="5"/>
  <c r="H11" i="5"/>
  <c r="I11" i="5"/>
  <c r="J11" i="5"/>
  <c r="K11" i="5"/>
  <c r="L11" i="5"/>
  <c r="M11" i="5"/>
  <c r="N11" i="5"/>
  <c r="O11" i="5"/>
  <c r="P11" i="5"/>
  <c r="Q11" i="5"/>
  <c r="F10" i="3"/>
  <c r="G10" i="3"/>
  <c r="H10" i="3"/>
  <c r="I10" i="3"/>
  <c r="J10" i="3"/>
  <c r="K10" i="3"/>
  <c r="L10" i="3"/>
  <c r="M10" i="3"/>
  <c r="N10" i="3"/>
  <c r="O10" i="3"/>
  <c r="P10" i="3"/>
  <c r="Q10" i="3"/>
  <c r="C10" i="3"/>
  <c r="F12" i="1"/>
  <c r="G12" i="1"/>
  <c r="H12" i="1"/>
  <c r="I12" i="1"/>
  <c r="J12" i="1"/>
  <c r="K12" i="1"/>
  <c r="L12" i="1"/>
  <c r="M12" i="1"/>
  <c r="N12" i="1"/>
  <c r="O12" i="1"/>
  <c r="P12" i="1"/>
  <c r="Q12" i="1"/>
  <c r="E48" i="1" l="1"/>
  <c r="F26" i="4"/>
  <c r="G26" i="4"/>
  <c r="H26" i="4"/>
  <c r="I26" i="4"/>
  <c r="J26" i="4"/>
  <c r="K26" i="4"/>
  <c r="L26" i="4"/>
  <c r="M26" i="4"/>
  <c r="N26" i="4"/>
  <c r="O26" i="4"/>
  <c r="P26" i="4"/>
  <c r="Q26" i="4"/>
  <c r="C26" i="4"/>
  <c r="C44" i="2" l="1"/>
  <c r="F27" i="5"/>
  <c r="G27" i="5"/>
  <c r="H27" i="5"/>
  <c r="I27" i="5"/>
  <c r="J27" i="5"/>
  <c r="K27" i="5"/>
  <c r="L27" i="5"/>
  <c r="M27" i="5"/>
  <c r="N27" i="5"/>
  <c r="O27" i="5"/>
  <c r="P27" i="5"/>
  <c r="Q27" i="5"/>
  <c r="C27" i="5"/>
  <c r="C42" i="6" l="1"/>
  <c r="C29" i="2"/>
  <c r="F42" i="6" l="1"/>
  <c r="G42" i="6"/>
  <c r="H42" i="6"/>
  <c r="I42" i="6"/>
  <c r="J42" i="6"/>
  <c r="K42" i="6"/>
  <c r="L42" i="6"/>
  <c r="M42" i="6"/>
  <c r="N42" i="6"/>
  <c r="O42" i="6"/>
  <c r="P42" i="6"/>
  <c r="Q42" i="6"/>
  <c r="F27" i="6"/>
  <c r="G27" i="6"/>
  <c r="H27" i="6"/>
  <c r="I27" i="6"/>
  <c r="J27" i="6"/>
  <c r="K27" i="6"/>
  <c r="L27" i="6"/>
  <c r="M27" i="6"/>
  <c r="N27" i="6"/>
  <c r="O27" i="6"/>
  <c r="P27" i="6"/>
  <c r="Q27" i="6"/>
  <c r="F11" i="6"/>
  <c r="F48" i="6" s="1"/>
  <c r="G11" i="6"/>
  <c r="G48" i="6" s="1"/>
  <c r="H11" i="6"/>
  <c r="I11" i="6"/>
  <c r="I48" i="6" s="1"/>
  <c r="J11" i="6"/>
  <c r="J48" i="6" s="1"/>
  <c r="K11" i="6"/>
  <c r="L11" i="6"/>
  <c r="M11" i="6"/>
  <c r="M48" i="6" s="1"/>
  <c r="N11" i="6"/>
  <c r="N48" i="6" s="1"/>
  <c r="O11" i="6"/>
  <c r="P11" i="6"/>
  <c r="Q11" i="6"/>
  <c r="Q48" i="6" s="1"/>
  <c r="C27" i="6"/>
  <c r="C48" i="6" s="1"/>
  <c r="F42" i="5"/>
  <c r="F48" i="5" s="1"/>
  <c r="G42" i="5"/>
  <c r="G48" i="5" s="1"/>
  <c r="H42" i="5"/>
  <c r="H48" i="5" s="1"/>
  <c r="I42" i="5"/>
  <c r="I48" i="5" s="1"/>
  <c r="J42" i="5"/>
  <c r="J48" i="5" s="1"/>
  <c r="K42" i="5"/>
  <c r="K48" i="5" s="1"/>
  <c r="L42" i="5"/>
  <c r="L48" i="5" s="1"/>
  <c r="M42" i="5"/>
  <c r="M48" i="5" s="1"/>
  <c r="N42" i="5"/>
  <c r="N48" i="5" s="1"/>
  <c r="O42" i="5"/>
  <c r="O48" i="5" s="1"/>
  <c r="P42" i="5"/>
  <c r="P48" i="5" s="1"/>
  <c r="Q42" i="5"/>
  <c r="Q48" i="5" s="1"/>
  <c r="C42" i="5"/>
  <c r="C48" i="5" s="1"/>
  <c r="F40" i="4"/>
  <c r="G40" i="4"/>
  <c r="H40" i="4"/>
  <c r="I40" i="4"/>
  <c r="J40" i="4"/>
  <c r="K40" i="4"/>
  <c r="L40" i="4"/>
  <c r="M40" i="4"/>
  <c r="N40" i="4"/>
  <c r="O40" i="4"/>
  <c r="P40" i="4"/>
  <c r="Q40" i="4"/>
  <c r="C40" i="4"/>
  <c r="F11" i="4"/>
  <c r="F46" i="4" s="1"/>
  <c r="G11" i="4"/>
  <c r="H11" i="4"/>
  <c r="H46" i="4" s="1"/>
  <c r="I11" i="4"/>
  <c r="I46" i="4" s="1"/>
  <c r="J11" i="4"/>
  <c r="K11" i="4"/>
  <c r="L11" i="4"/>
  <c r="L46" i="4" s="1"/>
  <c r="M11" i="4"/>
  <c r="M46" i="4" s="1"/>
  <c r="N11" i="4"/>
  <c r="O11" i="4"/>
  <c r="P11" i="4"/>
  <c r="P46" i="4" s="1"/>
  <c r="Q11" i="4"/>
  <c r="Q46" i="4" s="1"/>
  <c r="C11" i="4"/>
  <c r="F38" i="3"/>
  <c r="G38" i="3"/>
  <c r="H38" i="3"/>
  <c r="I38" i="3"/>
  <c r="J38" i="3"/>
  <c r="K38" i="3"/>
  <c r="L38" i="3"/>
  <c r="M38" i="3"/>
  <c r="N38" i="3"/>
  <c r="O38" i="3"/>
  <c r="P38" i="3"/>
  <c r="Q38" i="3"/>
  <c r="C38" i="3"/>
  <c r="F24" i="3"/>
  <c r="F44" i="3" s="1"/>
  <c r="G24" i="3"/>
  <c r="H24" i="3"/>
  <c r="H44" i="3" s="1"/>
  <c r="I24" i="3"/>
  <c r="J24" i="3"/>
  <c r="K24" i="3"/>
  <c r="L24" i="3"/>
  <c r="L44" i="3" s="1"/>
  <c r="M24" i="3"/>
  <c r="N24" i="3"/>
  <c r="O24" i="3"/>
  <c r="P24" i="3"/>
  <c r="P44" i="3" s="1"/>
  <c r="Q24" i="3"/>
  <c r="C24" i="3"/>
  <c r="F44" i="2"/>
  <c r="G44" i="2"/>
  <c r="H44" i="2"/>
  <c r="I44" i="2"/>
  <c r="J44" i="2"/>
  <c r="K44" i="2"/>
  <c r="L44" i="2"/>
  <c r="M44" i="2"/>
  <c r="N44" i="2"/>
  <c r="O44" i="2"/>
  <c r="P44" i="2"/>
  <c r="Q44" i="2"/>
  <c r="F29" i="2"/>
  <c r="G29" i="2"/>
  <c r="H29" i="2"/>
  <c r="I29" i="2"/>
  <c r="J29" i="2"/>
  <c r="K29" i="2"/>
  <c r="L29" i="2"/>
  <c r="M29" i="2"/>
  <c r="N29" i="2"/>
  <c r="O29" i="2"/>
  <c r="P29" i="2"/>
  <c r="Q29" i="2"/>
  <c r="F12" i="2"/>
  <c r="G12" i="2"/>
  <c r="H12" i="2"/>
  <c r="I12" i="2"/>
  <c r="J12" i="2"/>
  <c r="K12" i="2"/>
  <c r="L12" i="2"/>
  <c r="M12" i="2"/>
  <c r="N12" i="2"/>
  <c r="O12" i="2"/>
  <c r="P12" i="2"/>
  <c r="Q12" i="2"/>
  <c r="C12" i="2"/>
  <c r="C50" i="2" s="1"/>
  <c r="F42" i="1"/>
  <c r="G42" i="1"/>
  <c r="H42" i="1"/>
  <c r="I42" i="1"/>
  <c r="J42" i="1"/>
  <c r="K42" i="1"/>
  <c r="L42" i="1"/>
  <c r="M42" i="1"/>
  <c r="N42" i="1"/>
  <c r="O42" i="1"/>
  <c r="P42" i="1"/>
  <c r="Q42" i="1"/>
  <c r="F28" i="1"/>
  <c r="F48" i="1" s="1"/>
  <c r="G28" i="1"/>
  <c r="H28" i="1"/>
  <c r="H48" i="1" s="1"/>
  <c r="I28" i="1"/>
  <c r="I48" i="1" s="1"/>
  <c r="J28" i="1"/>
  <c r="K28" i="1"/>
  <c r="K48" i="1" s="1"/>
  <c r="L28" i="1"/>
  <c r="L48" i="1" s="1"/>
  <c r="M28" i="1"/>
  <c r="M48" i="1" s="1"/>
  <c r="N28" i="1"/>
  <c r="O28" i="1"/>
  <c r="O48" i="1" s="1"/>
  <c r="P28" i="1"/>
  <c r="P48" i="1" s="1"/>
  <c r="Q28" i="1"/>
  <c r="Q48" i="1" s="1"/>
  <c r="C28" i="1"/>
  <c r="C48" i="1" s="1"/>
  <c r="Q44" i="3" l="1"/>
  <c r="M44" i="3"/>
  <c r="I44" i="3"/>
  <c r="P48" i="6"/>
  <c r="L48" i="6"/>
  <c r="O48" i="6"/>
  <c r="K48" i="6"/>
  <c r="H48" i="6"/>
  <c r="O46" i="4"/>
  <c r="K46" i="4"/>
  <c r="C46" i="4"/>
  <c r="N46" i="4"/>
  <c r="J46" i="4"/>
  <c r="G46" i="4"/>
  <c r="O44" i="3"/>
  <c r="K44" i="3"/>
  <c r="Q50" i="2"/>
  <c r="M50" i="2"/>
  <c r="I50" i="2"/>
  <c r="F50" i="2"/>
  <c r="P50" i="2"/>
  <c r="L50" i="2"/>
  <c r="O50" i="2"/>
  <c r="K50" i="2"/>
  <c r="H50" i="2"/>
  <c r="N50" i="2"/>
  <c r="J50" i="2"/>
  <c r="G50" i="2"/>
  <c r="N48" i="1"/>
  <c r="J48" i="1"/>
  <c r="G48" i="1"/>
  <c r="C44" i="3"/>
  <c r="N44" i="3"/>
  <c r="J44" i="3"/>
  <c r="G44" i="3"/>
</calcChain>
</file>

<file path=xl/sharedStrings.xml><?xml version="1.0" encoding="utf-8"?>
<sst xmlns="http://schemas.openxmlformats.org/spreadsheetml/2006/main" count="416" uniqueCount="137">
  <si>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</si>
  <si>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</si>
  <si>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</si>
  <si>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</si>
  <si>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</si>
  <si>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</si>
  <si>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</si>
  <si>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</si>
  <si>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</si>
  <si>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</si>
  <si>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</si>
  <si>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</si>
  <si>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</si>
  <si>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</si>
  <si>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</si>
  <si>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</si>
  <si>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</si>
  <si>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</si>
  <si>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</si>
  <si>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Какао с молоком</t>
  </si>
  <si>
    <t>Хлеб пшеничный йодированный</t>
  </si>
  <si>
    <t>Итого завтрак</t>
  </si>
  <si>
    <t>Огурец соленый</t>
  </si>
  <si>
    <t>Хлеб ржаной</t>
  </si>
  <si>
    <t>Итого  обед</t>
  </si>
  <si>
    <t>Итого полдник</t>
  </si>
  <si>
    <t>Суп из овощей</t>
  </si>
  <si>
    <t>Итого обед</t>
  </si>
  <si>
    <t>Кисло-молочный продукт</t>
  </si>
  <si>
    <t>Рис припущенный с овощами</t>
  </si>
  <si>
    <t>Кофейный напиток  с молоком</t>
  </si>
  <si>
    <t>Компот из смеси сухофруктов</t>
  </si>
  <si>
    <t xml:space="preserve"> Чай с сахаром ,лимоном</t>
  </si>
  <si>
    <t xml:space="preserve">Чай с сахаром </t>
  </si>
  <si>
    <t>Яйцо вареное</t>
  </si>
  <si>
    <t>Пюре картофельное</t>
  </si>
  <si>
    <t>Напиток из   плодов шиповника</t>
  </si>
  <si>
    <t>Итого день</t>
  </si>
  <si>
    <t>Сыр  порциями</t>
  </si>
  <si>
    <t>Биточки  мясные, соус 90\30</t>
  </si>
  <si>
    <t>Чай с сахаром, с молоком</t>
  </si>
  <si>
    <t>Сердце в соусе</t>
  </si>
  <si>
    <t>Булочка "Майская"</t>
  </si>
  <si>
    <t>Сосиска отварная, соус 50/50</t>
  </si>
  <si>
    <t xml:space="preserve">Творожник сдобный </t>
  </si>
  <si>
    <t>Рагу из птицы с картофелем</t>
  </si>
  <si>
    <t>Слойка кондитерская</t>
  </si>
  <si>
    <t>Пирожное песочное "По-амурски"</t>
  </si>
  <si>
    <t>Пирожное "Песочное кольцо"</t>
  </si>
  <si>
    <t>Макаронные изделия отварные, масло сливочное</t>
  </si>
  <si>
    <t>Салат из свеклы с сыром</t>
  </si>
  <si>
    <t>Котлета рыбная, соус сметанный 90/30</t>
  </si>
  <si>
    <t>Плов с мясом</t>
  </si>
  <si>
    <t>Салат из моркови отварной</t>
  </si>
  <si>
    <t>Салат из белокочанной капусты</t>
  </si>
  <si>
    <t>Неделя: Третья                                                                           День: Понедельник                                                   Вариант № 13</t>
  </si>
  <si>
    <t>Сыр порциями</t>
  </si>
  <si>
    <t>Неделя: Третья                                                                       День: Вторник                                                          Вариант № 14</t>
  </si>
  <si>
    <t>Неделя: Третья                                                                          День: Среда                                               Вариант № 15</t>
  </si>
  <si>
    <t>Неделя: Третья                                                                            День: Пятница                                                                       Вариант № 17</t>
  </si>
  <si>
    <t>Неделя: Третья                                                                      День: Суббота                                                                     Вариант № 18</t>
  </si>
  <si>
    <t>Компот из свежемороженных ягод (смородины)</t>
  </si>
  <si>
    <t>Салат из белокочанной и морской капусты</t>
  </si>
  <si>
    <t>Кекс с творогом</t>
  </si>
  <si>
    <t>ПРИЯТНОГО АППЕТИТА!</t>
  </si>
  <si>
    <t>Свекольник, сметана, 250/10</t>
  </si>
  <si>
    <t>Цена</t>
  </si>
  <si>
    <t>Завтрак 7-11 лет</t>
  </si>
  <si>
    <t>Завтрак 12-18 лет</t>
  </si>
  <si>
    <t>Обед 7-11 лет</t>
  </si>
  <si>
    <t>Обед 12-18  лет</t>
  </si>
  <si>
    <t>Полдник 7-11 лет</t>
  </si>
  <si>
    <t>Полдник 12-18 лет</t>
  </si>
  <si>
    <t>Итого день 7-11 лет</t>
  </si>
  <si>
    <t>Итого день 12-18 лет</t>
  </si>
  <si>
    <t>Кисло-молочная продукция</t>
  </si>
  <si>
    <t>Салат из белокачанной капусты</t>
  </si>
  <si>
    <t>Заведующая производством______________________________                                                                                                                                                                       Калькулятор _____________________________________</t>
  </si>
  <si>
    <t>Компот из свежемороженных ягод\смородины\</t>
  </si>
  <si>
    <t>Котлета рыбная, соус сметанный 100/30</t>
  </si>
  <si>
    <t>Биточки  мясные, соус 100\30</t>
  </si>
  <si>
    <t>Кекс творожный</t>
  </si>
  <si>
    <t>Суп картофельный с крупой с мясными фрикадельками 250/20</t>
  </si>
  <si>
    <t>Итого расчетная стоимость                                                                            135,13</t>
  </si>
  <si>
    <t>Итого расчетная стоимость                                                                           124,42</t>
  </si>
  <si>
    <t>Итого расчетная стоимость                                                             126,59</t>
  </si>
  <si>
    <t>Итого расчетная стоимрсть                                                                       124,62</t>
  </si>
  <si>
    <t>Итого расчетная стоимость                                                                    131,23</t>
  </si>
  <si>
    <t>Итого расчетная стоимость                                                                              132,29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</si>
  <si>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</si>
  <si>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Суп  молочный с макаронными изделиями, масло сливочное, 250/5</t>
  </si>
  <si>
    <t>Фрукты свежие (яблоко), 1 шт.</t>
  </si>
  <si>
    <t xml:space="preserve"> Чай с сахаром ,лимоном, 200/5</t>
  </si>
  <si>
    <t>Пюре картофельное, масло сливочное</t>
  </si>
  <si>
    <t>Рыба,запеченная под  молочным соусом, 90/30</t>
  </si>
  <si>
    <t>Фрукты свежие (банан), 1 шт.</t>
  </si>
  <si>
    <t>Суп картофельный с крупой и сайрой, 250/30</t>
  </si>
  <si>
    <t>Суп картофельный с крупой, мясом</t>
  </si>
  <si>
    <t>Капуста тушеная с мясом, 50/150</t>
  </si>
  <si>
    <t>Фрукты свежие (мандарин), 1 шт</t>
  </si>
  <si>
    <t>Щи из свежей  капусты, картофелем,сметаной, мясом, 250/10/15</t>
  </si>
  <si>
    <t>Каша молочная с крупой пшенной, масло сливочное, 250/5</t>
  </si>
  <si>
    <t>Каша молочная с крупой пшенной, масло сливочное, 250/10</t>
  </si>
  <si>
    <t>Фрукты свежие (Банан), 1 шт.</t>
  </si>
  <si>
    <t xml:space="preserve">Согласованно                                             Директор  МБОУ СОШ №                                              __________________________                                                                            </t>
  </si>
  <si>
    <t xml:space="preserve">Согласованно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</si>
  <si>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    __________________________                                                                            </t>
  </si>
  <si>
    <t xml:space="preserve">Согласованно                                                Директор                                __________________________                                                                            </t>
  </si>
  <si>
    <t xml:space="preserve">Согласованно                                                 Директор                                     __________________________                                                                            </t>
  </si>
  <si>
    <t>Сок фруктовый (розлив)</t>
  </si>
  <si>
    <t>Сок фруктовый(розлив)</t>
  </si>
  <si>
    <t>Итого расчетная стоимость                                                                79,68</t>
  </si>
  <si>
    <t xml:space="preserve">Рис припущенный </t>
  </si>
  <si>
    <t xml:space="preserve">Птица тушенная в соусе </t>
  </si>
  <si>
    <t>Неделя: Третья                                                                       День: Четверг                                                         Вариант № 16</t>
  </si>
  <si>
    <t>Итого расчетная стоимрсть                                                                          74,32</t>
  </si>
  <si>
    <t>Итого расчетная стоимость                                                                       85,21</t>
  </si>
  <si>
    <t>Каша рассыпчатая гречневая , масло сливочное 150\5</t>
  </si>
  <si>
    <t>Каша рассыпчатая  гречневая, масло сливочное 180/5</t>
  </si>
  <si>
    <t>Макаронные изделия отварные, масло сливочное 150/5</t>
  </si>
  <si>
    <t>Макаронные изделия отварные 180/5</t>
  </si>
  <si>
    <t>Рыба, запечённая в молочном соусе</t>
  </si>
  <si>
    <t>Сырники творожные с повидлом, 200/50</t>
  </si>
  <si>
    <t>сырники творожные с повидлом, 230/50</t>
  </si>
  <si>
    <t>Итого расчетная стоимость                                                                                 71,92</t>
  </si>
  <si>
    <t xml:space="preserve">Салат Витаминный </t>
  </si>
  <si>
    <t>Салат Витаминный</t>
  </si>
  <si>
    <t>Итого расчетная стоимость                                                                              70,00</t>
  </si>
  <si>
    <t>МЕНЮ НА 13.09.2021</t>
  </si>
  <si>
    <t>МЕНЮ НА 14.09.2021</t>
  </si>
  <si>
    <t>МЕНЮ НА 15.09.2021</t>
  </si>
  <si>
    <t>Суп  молочный с макаронными изделиями, масло сливочное,250\5</t>
  </si>
  <si>
    <t>Итого расчетная стоимость                                                                              77,80</t>
  </si>
  <si>
    <t>МЕНЮ НА 16.09.2021</t>
  </si>
  <si>
    <t xml:space="preserve">Согласованно Директор  МБОУ СОШ №                                              __________________________                                                                            </t>
  </si>
  <si>
    <t>МЕНЮ НА 17.09 .2021</t>
  </si>
  <si>
    <t>МЕНЮ НА 18.09.2021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</si>
</sst>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 wrapText="1"/>
    </xf>
    <xf numFmtId="0" fontId="7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6"/>
  <sheetViews>
    <sheetView tabSelected="1" workbookViewId="0">
      <selection activeCell="A21" sqref="A21:Q21"/>
    </sheetView>
  </sheetViews>
  <sheetFormatPr defaultRowHeight="12.75" x14ac:dyDescent="0.25"/>
  <cols>
    <col min="1" max="1" width="8" style="29" customWidth="1"/>
    <col min="2" max="2" width="23.85546875" style="29" customWidth="1"/>
    <col min="3" max="3" width="7.140625" style="45" customWidth="1"/>
    <col min="4" max="4" width="6.7109375" style="45" customWidth="1"/>
    <col min="5" max="5" width="8.140625" style="45" customWidth="1"/>
    <col min="6" max="6" width="5.42578125" style="10" customWidth="1"/>
    <col min="7" max="7" width="5.140625" style="10" customWidth="1"/>
    <col min="8" max="8" width="5.85546875" style="10" customWidth="1"/>
    <col min="9" max="9" width="4.85546875" style="10" customWidth="1"/>
    <col min="10" max="10" width="4.5703125" style="10" customWidth="1"/>
    <col min="11" max="12" width="5.140625" style="10" customWidth="1"/>
    <col min="13" max="13" width="4.85546875" style="10" customWidth="1"/>
    <col min="14" max="15" width="4.7109375" style="10" customWidth="1"/>
    <col min="16" max="16" width="4.5703125" style="10" customWidth="1"/>
    <col min="17" max="17" width="4.85546875" style="10" customWidth="1"/>
    <col min="18" max="16384" width="9.140625" style="10"/>
  </cols>
  <sheetData>
    <row r="1" spans="1:17" s="9" customFormat="1" ht="61.5" customHeight="1" x14ac:dyDescent="0.25">
      <c r="A1" s="54" t="s">
        <v>128</v>
      </c>
      <c r="B1" s="54"/>
      <c r="C1" s="55" t="s">
        <v>105</v>
      </c>
      <c r="D1" s="55"/>
      <c r="E1" s="55"/>
      <c r="F1" s="55"/>
      <c r="G1" s="55"/>
      <c r="H1" s="55"/>
      <c r="I1" s="55" t="s">
        <v>89</v>
      </c>
      <c r="J1" s="55"/>
      <c r="K1" s="55"/>
      <c r="L1" s="55"/>
      <c r="M1" s="55"/>
      <c r="N1" s="55"/>
      <c r="O1" s="55"/>
      <c r="P1" s="55"/>
      <c r="Q1" s="55"/>
    </row>
    <row r="2" spans="1:17" s="21" customFormat="1" ht="15" x14ac:dyDescent="0.25">
      <c r="A2" s="72" t="s">
        <v>55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1.2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7" s="47" customFormat="1" ht="11.25" x14ac:dyDescent="0.25">
      <c r="A4" s="53" t="s">
        <v>0</v>
      </c>
      <c r="B4" s="53" t="s">
        <v>1</v>
      </c>
      <c r="C4" s="53" t="s">
        <v>2</v>
      </c>
      <c r="D4" s="75" t="s">
        <v>66</v>
      </c>
      <c r="E4" s="53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s="47" customFormat="1" ht="39" customHeight="1" x14ac:dyDescent="0.25">
      <c r="A5" s="53"/>
      <c r="B5" s="53"/>
      <c r="C5" s="53"/>
      <c r="D5" s="76"/>
      <c r="E5" s="53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s="12" customFormat="1" ht="11.25" x14ac:dyDescent="0.2">
      <c r="A6" s="67" t="s">
        <v>67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s="14" customFormat="1" ht="38.25" x14ac:dyDescent="0.25">
      <c r="A7" s="58"/>
      <c r="B7" s="23" t="s">
        <v>90</v>
      </c>
      <c r="C7" s="24">
        <v>255</v>
      </c>
      <c r="D7" s="50">
        <v>31.98</v>
      </c>
      <c r="E7" s="24">
        <v>216.93</v>
      </c>
      <c r="F7" s="13">
        <v>6.34</v>
      </c>
      <c r="G7" s="13">
        <v>3.95</v>
      </c>
      <c r="H7" s="13">
        <v>39.29</v>
      </c>
      <c r="I7" s="13">
        <v>205.77</v>
      </c>
      <c r="J7" s="13">
        <v>0.35</v>
      </c>
      <c r="K7" s="13">
        <v>23</v>
      </c>
      <c r="L7" s="13">
        <v>80.59</v>
      </c>
      <c r="M7" s="13">
        <v>0.16</v>
      </c>
      <c r="N7" s="13">
        <v>0.1</v>
      </c>
      <c r="O7" s="13">
        <v>0</v>
      </c>
      <c r="P7" s="13">
        <v>12</v>
      </c>
      <c r="Q7" s="13">
        <v>1.3</v>
      </c>
    </row>
    <row r="8" spans="1:17" s="12" customFormat="1" x14ac:dyDescent="0.2">
      <c r="A8" s="59"/>
      <c r="B8" s="23" t="s">
        <v>56</v>
      </c>
      <c r="C8" s="24">
        <v>10</v>
      </c>
      <c r="D8" s="50">
        <v>7.92</v>
      </c>
      <c r="E8" s="24">
        <v>65.72</v>
      </c>
      <c r="F8" s="13">
        <v>0.1</v>
      </c>
      <c r="G8" s="13">
        <v>7.2</v>
      </c>
      <c r="H8" s="13">
        <v>0.13</v>
      </c>
      <c r="I8" s="13">
        <v>2.4</v>
      </c>
      <c r="J8" s="13">
        <v>0.2</v>
      </c>
      <c r="K8" s="13">
        <v>2.64</v>
      </c>
      <c r="L8" s="13">
        <v>3</v>
      </c>
      <c r="M8" s="13">
        <v>0.04</v>
      </c>
      <c r="N8" s="13">
        <v>0.01</v>
      </c>
      <c r="O8" s="13">
        <v>40</v>
      </c>
      <c r="P8" s="13">
        <v>1.67</v>
      </c>
      <c r="Q8" s="13">
        <v>0.1</v>
      </c>
    </row>
    <row r="9" spans="1:17" s="14" customFormat="1" x14ac:dyDescent="0.25">
      <c r="A9" s="59"/>
      <c r="B9" s="23" t="s">
        <v>34</v>
      </c>
      <c r="C9" s="24">
        <v>40</v>
      </c>
      <c r="D9" s="50">
        <v>9.9</v>
      </c>
      <c r="E9" s="24">
        <v>62.84</v>
      </c>
      <c r="F9" s="13">
        <v>5.08</v>
      </c>
      <c r="G9" s="13">
        <v>1.6</v>
      </c>
      <c r="H9" s="13">
        <v>0.28000000000000003</v>
      </c>
      <c r="I9" s="13">
        <v>22</v>
      </c>
      <c r="J9" s="13">
        <v>1</v>
      </c>
      <c r="K9" s="13">
        <v>4.8</v>
      </c>
      <c r="L9" s="13">
        <v>76.8</v>
      </c>
      <c r="M9" s="13">
        <v>0.03</v>
      </c>
      <c r="N9" s="13">
        <v>0.18</v>
      </c>
      <c r="O9" s="13">
        <v>135</v>
      </c>
      <c r="P9" s="13">
        <v>0</v>
      </c>
      <c r="Q9" s="13">
        <v>0.24</v>
      </c>
    </row>
    <row r="10" spans="1:17" s="14" customFormat="1" x14ac:dyDescent="0.25">
      <c r="A10" s="59"/>
      <c r="B10" s="23" t="s">
        <v>19</v>
      </c>
      <c r="C10" s="24">
        <v>200</v>
      </c>
      <c r="D10" s="50">
        <v>17.32</v>
      </c>
      <c r="E10" s="24">
        <v>125.11</v>
      </c>
      <c r="F10" s="13">
        <v>3.78</v>
      </c>
      <c r="G10" s="13">
        <v>6.5</v>
      </c>
      <c r="H10" s="13">
        <v>26</v>
      </c>
      <c r="I10" s="13">
        <v>33.33</v>
      </c>
      <c r="J10" s="13">
        <v>0.9</v>
      </c>
      <c r="K10" s="13">
        <v>15.56</v>
      </c>
      <c r="L10" s="13">
        <v>71.11</v>
      </c>
      <c r="M10" s="13">
        <v>0.02</v>
      </c>
      <c r="N10" s="13">
        <v>0.02</v>
      </c>
      <c r="O10" s="13">
        <v>0</v>
      </c>
      <c r="P10" s="13">
        <v>1.33</v>
      </c>
      <c r="Q10" s="13">
        <v>0</v>
      </c>
    </row>
    <row r="11" spans="1:17" s="14" customFormat="1" ht="25.5" x14ac:dyDescent="0.25">
      <c r="A11" s="60"/>
      <c r="B11" s="23" t="s">
        <v>20</v>
      </c>
      <c r="C11" s="24">
        <v>50</v>
      </c>
      <c r="D11" s="50">
        <v>2.88</v>
      </c>
      <c r="E11" s="24">
        <v>116.9</v>
      </c>
      <c r="F11" s="13">
        <v>3.95</v>
      </c>
      <c r="G11" s="13">
        <v>0.5</v>
      </c>
      <c r="H11" s="13">
        <v>18.05</v>
      </c>
      <c r="I11" s="13">
        <v>11.5</v>
      </c>
      <c r="J11" s="13">
        <v>0.55000000000000004</v>
      </c>
      <c r="K11" s="13">
        <v>16.5</v>
      </c>
      <c r="L11" s="13">
        <v>43.5</v>
      </c>
      <c r="M11" s="13">
        <v>0.05</v>
      </c>
      <c r="N11" s="13">
        <v>0.04</v>
      </c>
      <c r="O11" s="13">
        <v>0</v>
      </c>
      <c r="P11" s="13">
        <v>0</v>
      </c>
      <c r="Q11" s="13">
        <v>0.65</v>
      </c>
    </row>
    <row r="12" spans="1:17" s="14" customFormat="1" ht="15" customHeight="1" x14ac:dyDescent="0.25">
      <c r="A12" s="56" t="s">
        <v>21</v>
      </c>
      <c r="B12" s="57"/>
      <c r="C12" s="24">
        <f>C11+C10+C9+C7+C8</f>
        <v>555</v>
      </c>
      <c r="D12" s="50">
        <f>D11+D10+D9+D7+D8</f>
        <v>70</v>
      </c>
      <c r="E12" s="24">
        <f>E11+E10+E9+E7+E8</f>
        <v>587.5</v>
      </c>
      <c r="F12" s="15">
        <f t="shared" ref="F12:Q12" si="0">F11+F10+F9+F7+F8</f>
        <v>19.25</v>
      </c>
      <c r="G12" s="15">
        <f t="shared" si="0"/>
        <v>19.75</v>
      </c>
      <c r="H12" s="15">
        <f t="shared" si="0"/>
        <v>83.75</v>
      </c>
      <c r="I12" s="15">
        <f t="shared" si="0"/>
        <v>275</v>
      </c>
      <c r="J12" s="15">
        <f t="shared" si="0"/>
        <v>3.0000000000000004</v>
      </c>
      <c r="K12" s="15">
        <f t="shared" si="0"/>
        <v>62.5</v>
      </c>
      <c r="L12" s="15">
        <f t="shared" si="0"/>
        <v>275</v>
      </c>
      <c r="M12" s="15">
        <f t="shared" si="0"/>
        <v>0.3</v>
      </c>
      <c r="N12" s="15">
        <f t="shared" si="0"/>
        <v>0.35</v>
      </c>
      <c r="O12" s="15">
        <f t="shared" si="0"/>
        <v>175</v>
      </c>
      <c r="P12" s="15">
        <f t="shared" si="0"/>
        <v>15</v>
      </c>
      <c r="Q12" s="15">
        <f t="shared" si="0"/>
        <v>2.29</v>
      </c>
    </row>
    <row r="13" spans="1:17" s="12" customFormat="1" ht="11.25" x14ac:dyDescent="0.2">
      <c r="A13" s="67" t="s">
        <v>68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s="14" customFormat="1" ht="38.25" x14ac:dyDescent="0.25">
      <c r="A14" s="58"/>
      <c r="B14" s="23" t="s">
        <v>131</v>
      </c>
      <c r="C14" s="24">
        <v>255</v>
      </c>
      <c r="D14" s="50">
        <v>31.98</v>
      </c>
      <c r="E14" s="24">
        <v>204.28</v>
      </c>
      <c r="F14" s="13">
        <v>6.9</v>
      </c>
      <c r="G14" s="13">
        <v>1.07</v>
      </c>
      <c r="H14" s="13">
        <v>43.27</v>
      </c>
      <c r="I14" s="13">
        <v>229.17</v>
      </c>
      <c r="J14" s="13">
        <v>0.71</v>
      </c>
      <c r="K14" s="13">
        <v>26.1</v>
      </c>
      <c r="L14" s="13">
        <v>87.19</v>
      </c>
      <c r="M14" s="13">
        <v>0.21</v>
      </c>
      <c r="N14" s="13">
        <v>0.31</v>
      </c>
      <c r="O14" s="13">
        <v>45.9</v>
      </c>
      <c r="P14" s="13">
        <v>13.92</v>
      </c>
      <c r="Q14" s="13">
        <v>1.7</v>
      </c>
    </row>
    <row r="15" spans="1:17" s="14" customFormat="1" x14ac:dyDescent="0.25">
      <c r="A15" s="59"/>
      <c r="B15" s="23" t="s">
        <v>56</v>
      </c>
      <c r="C15" s="24">
        <v>15</v>
      </c>
      <c r="D15" s="50">
        <v>11.88</v>
      </c>
      <c r="E15" s="24">
        <v>94.67</v>
      </c>
      <c r="F15" s="13">
        <v>1.21</v>
      </c>
      <c r="G15" s="13">
        <v>8.67</v>
      </c>
      <c r="H15" s="13">
        <v>0.53</v>
      </c>
      <c r="I15" s="13">
        <v>3</v>
      </c>
      <c r="J15" s="13">
        <v>0</v>
      </c>
      <c r="K15" s="13">
        <v>0</v>
      </c>
      <c r="L15" s="13">
        <v>4</v>
      </c>
      <c r="M15" s="13">
        <v>0</v>
      </c>
      <c r="N15" s="13">
        <v>0</v>
      </c>
      <c r="O15" s="13">
        <v>79.099999999999994</v>
      </c>
      <c r="P15" s="13">
        <v>2.25</v>
      </c>
      <c r="Q15" s="13">
        <v>0.1</v>
      </c>
    </row>
    <row r="16" spans="1:17" s="14" customFormat="1" x14ac:dyDescent="0.25">
      <c r="A16" s="59"/>
      <c r="B16" s="23" t="s">
        <v>34</v>
      </c>
      <c r="C16" s="24">
        <v>40</v>
      </c>
      <c r="D16" s="50">
        <v>9.9</v>
      </c>
      <c r="E16" s="24">
        <v>62.84</v>
      </c>
      <c r="F16" s="13">
        <v>5.08</v>
      </c>
      <c r="G16" s="13">
        <v>4.5999999999999996</v>
      </c>
      <c r="H16" s="13">
        <v>0.28000000000000003</v>
      </c>
      <c r="I16" s="13">
        <v>22</v>
      </c>
      <c r="J16" s="13">
        <v>1</v>
      </c>
      <c r="K16" s="13">
        <v>4.8</v>
      </c>
      <c r="L16" s="13">
        <v>76.8</v>
      </c>
      <c r="M16" s="13">
        <v>0.03</v>
      </c>
      <c r="N16" s="13">
        <v>0.02</v>
      </c>
      <c r="O16" s="13">
        <v>100</v>
      </c>
      <c r="P16" s="13">
        <v>0</v>
      </c>
      <c r="Q16" s="13">
        <v>0.24</v>
      </c>
    </row>
    <row r="17" spans="1:17" s="14" customFormat="1" x14ac:dyDescent="0.25">
      <c r="A17" s="59"/>
      <c r="B17" s="23" t="s">
        <v>19</v>
      </c>
      <c r="C17" s="24">
        <v>200</v>
      </c>
      <c r="D17" s="50">
        <v>17.32</v>
      </c>
      <c r="E17" s="24">
        <v>125.11</v>
      </c>
      <c r="F17" s="13">
        <v>3.78</v>
      </c>
      <c r="G17" s="13">
        <v>6.5</v>
      </c>
      <c r="H17" s="13">
        <v>26</v>
      </c>
      <c r="I17" s="13">
        <v>33.33</v>
      </c>
      <c r="J17" s="13">
        <v>0.9</v>
      </c>
      <c r="K17" s="13">
        <v>15.56</v>
      </c>
      <c r="L17" s="13">
        <v>71.11</v>
      </c>
      <c r="M17" s="13">
        <v>0.02</v>
      </c>
      <c r="N17" s="13">
        <v>0.02</v>
      </c>
      <c r="O17" s="13">
        <v>0</v>
      </c>
      <c r="P17" s="13">
        <v>1.33</v>
      </c>
      <c r="Q17" s="13">
        <v>0</v>
      </c>
    </row>
    <row r="18" spans="1:17" s="14" customFormat="1" ht="25.5" x14ac:dyDescent="0.25">
      <c r="A18" s="60"/>
      <c r="B18" s="23" t="s">
        <v>20</v>
      </c>
      <c r="C18" s="24">
        <v>70</v>
      </c>
      <c r="D18" s="50">
        <v>6.72</v>
      </c>
      <c r="E18" s="24">
        <v>193.1</v>
      </c>
      <c r="F18" s="13">
        <v>5.53</v>
      </c>
      <c r="G18" s="13">
        <v>2.16</v>
      </c>
      <c r="H18" s="13">
        <v>25.67</v>
      </c>
      <c r="I18" s="13">
        <v>12.5</v>
      </c>
      <c r="J18" s="13">
        <v>1.89</v>
      </c>
      <c r="K18" s="13">
        <v>28.54</v>
      </c>
      <c r="L18" s="13">
        <v>60.9</v>
      </c>
      <c r="M18" s="13">
        <v>0.09</v>
      </c>
      <c r="N18" s="13">
        <v>0.05</v>
      </c>
      <c r="O18" s="13">
        <v>0</v>
      </c>
      <c r="P18" s="13">
        <v>0</v>
      </c>
      <c r="Q18" s="13">
        <v>0.91</v>
      </c>
    </row>
    <row r="19" spans="1:17" s="4" customFormat="1" ht="11.25" x14ac:dyDescent="0.25">
      <c r="A19" s="61" t="s">
        <v>132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</row>
    <row r="20" spans="1:17" s="14" customFormat="1" ht="15" customHeight="1" x14ac:dyDescent="0.25">
      <c r="A20" s="56" t="s">
        <v>21</v>
      </c>
      <c r="B20" s="57"/>
      <c r="C20" s="24">
        <f>C18+C17+C16+C14+C15</f>
        <v>580</v>
      </c>
      <c r="D20" s="24">
        <v>70</v>
      </c>
      <c r="E20" s="24">
        <f t="shared" ref="E20" si="1">E18+E17+E16+E14+E15</f>
        <v>679.99999999999989</v>
      </c>
      <c r="F20" s="15">
        <f t="shared" ref="F20:Q20" si="2">F18+F17+F16+F14+F15</f>
        <v>22.5</v>
      </c>
      <c r="G20" s="15">
        <f t="shared" si="2"/>
        <v>23</v>
      </c>
      <c r="H20" s="15">
        <f t="shared" si="2"/>
        <v>95.75</v>
      </c>
      <c r="I20" s="15">
        <f t="shared" si="2"/>
        <v>300</v>
      </c>
      <c r="J20" s="15">
        <f t="shared" si="2"/>
        <v>4.5</v>
      </c>
      <c r="K20" s="15">
        <f t="shared" si="2"/>
        <v>75</v>
      </c>
      <c r="L20" s="15">
        <f t="shared" si="2"/>
        <v>300</v>
      </c>
      <c r="M20" s="15">
        <f t="shared" si="2"/>
        <v>0.35</v>
      </c>
      <c r="N20" s="15">
        <f t="shared" si="2"/>
        <v>0.4</v>
      </c>
      <c r="O20" s="15">
        <f t="shared" si="2"/>
        <v>225</v>
      </c>
      <c r="P20" s="15">
        <f t="shared" si="2"/>
        <v>17.5</v>
      </c>
      <c r="Q20" s="15">
        <f t="shared" si="2"/>
        <v>2.9499999999999997</v>
      </c>
    </row>
    <row r="21" spans="1:17" s="12" customFormat="1" ht="11.25" x14ac:dyDescent="0.2">
      <c r="A21" s="67" t="s">
        <v>69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</row>
    <row r="22" spans="1:17" s="14" customFormat="1" x14ac:dyDescent="0.25">
      <c r="A22" s="58"/>
      <c r="B22" s="23" t="s">
        <v>22</v>
      </c>
      <c r="C22" s="24">
        <v>60</v>
      </c>
      <c r="D22" s="24">
        <v>18.63</v>
      </c>
      <c r="E22" s="24">
        <v>6</v>
      </c>
      <c r="F22" s="13">
        <v>0.6</v>
      </c>
      <c r="G22" s="13">
        <v>0.06</v>
      </c>
      <c r="H22" s="13">
        <v>0.9</v>
      </c>
      <c r="I22" s="13">
        <v>12</v>
      </c>
      <c r="J22" s="13">
        <v>0</v>
      </c>
      <c r="K22" s="13">
        <v>7.7</v>
      </c>
      <c r="L22" s="13">
        <v>16.2</v>
      </c>
      <c r="M22" s="13">
        <v>7.0000000000000007E-2</v>
      </c>
      <c r="N22" s="13">
        <v>7.0000000000000007E-2</v>
      </c>
      <c r="O22" s="13">
        <v>0</v>
      </c>
      <c r="P22" s="13">
        <v>1.8</v>
      </c>
      <c r="Q22" s="13">
        <v>0.5</v>
      </c>
    </row>
    <row r="23" spans="1:17" s="14" customFormat="1" ht="25.5" x14ac:dyDescent="0.25">
      <c r="A23" s="59"/>
      <c r="B23" s="23" t="s">
        <v>65</v>
      </c>
      <c r="C23" s="24">
        <v>260</v>
      </c>
      <c r="D23" s="24">
        <v>14.44</v>
      </c>
      <c r="E23" s="24">
        <v>140.84</v>
      </c>
      <c r="F23" s="13">
        <v>6.27</v>
      </c>
      <c r="G23" s="13">
        <v>6.5</v>
      </c>
      <c r="H23" s="13">
        <v>20.75</v>
      </c>
      <c r="I23" s="13">
        <v>162.5</v>
      </c>
      <c r="J23" s="13">
        <v>0.85</v>
      </c>
      <c r="K23" s="13">
        <v>12.5</v>
      </c>
      <c r="L23" s="13">
        <v>187.3</v>
      </c>
      <c r="M23" s="13">
        <v>0.13</v>
      </c>
      <c r="N23" s="13">
        <v>0.14000000000000001</v>
      </c>
      <c r="O23" s="13">
        <v>200</v>
      </c>
      <c r="P23" s="13">
        <v>1.75</v>
      </c>
      <c r="Q23" s="13">
        <v>1.1499999999999999</v>
      </c>
    </row>
    <row r="24" spans="1:17" s="14" customFormat="1" x14ac:dyDescent="0.25">
      <c r="A24" s="59"/>
      <c r="B24" s="23" t="s">
        <v>52</v>
      </c>
      <c r="C24" s="24">
        <v>200</v>
      </c>
      <c r="D24" s="24">
        <v>76.790000000000006</v>
      </c>
      <c r="E24" s="24">
        <v>437</v>
      </c>
      <c r="F24" s="13">
        <v>16.3</v>
      </c>
      <c r="G24" s="13">
        <v>20.38</v>
      </c>
      <c r="H24" s="13">
        <v>51.38</v>
      </c>
      <c r="I24" s="13">
        <v>175.6</v>
      </c>
      <c r="J24" s="13">
        <v>0.9</v>
      </c>
      <c r="K24" s="13">
        <v>36.200000000000003</v>
      </c>
      <c r="L24" s="13">
        <v>108.9</v>
      </c>
      <c r="M24" s="13">
        <v>0.09</v>
      </c>
      <c r="N24" s="13">
        <v>0.1</v>
      </c>
      <c r="O24" s="13">
        <v>45</v>
      </c>
      <c r="P24" s="13">
        <v>0.26</v>
      </c>
      <c r="Q24" s="13">
        <v>1.3</v>
      </c>
    </row>
    <row r="25" spans="1:17" s="14" customFormat="1" ht="25.5" x14ac:dyDescent="0.25">
      <c r="A25" s="59"/>
      <c r="B25" s="23" t="s">
        <v>31</v>
      </c>
      <c r="C25" s="24">
        <v>200</v>
      </c>
      <c r="D25" s="24">
        <v>5.34</v>
      </c>
      <c r="E25" s="24">
        <v>122.9</v>
      </c>
      <c r="F25" s="13">
        <v>0.52</v>
      </c>
      <c r="G25" s="13">
        <v>0.18</v>
      </c>
      <c r="H25" s="13">
        <v>24.84</v>
      </c>
      <c r="I25" s="13">
        <v>23.4</v>
      </c>
      <c r="J25" s="13">
        <v>1.3</v>
      </c>
      <c r="K25" s="13">
        <v>17</v>
      </c>
      <c r="L25" s="13">
        <v>23.4</v>
      </c>
      <c r="M25" s="13">
        <v>7.0000000000000007E-2</v>
      </c>
      <c r="N25" s="13">
        <v>0.09</v>
      </c>
      <c r="O25" s="13">
        <v>0</v>
      </c>
      <c r="P25" s="13">
        <v>17.190000000000001</v>
      </c>
      <c r="Q25" s="13">
        <v>0.2</v>
      </c>
    </row>
    <row r="26" spans="1:17" s="14" customFormat="1" ht="25.5" x14ac:dyDescent="0.25">
      <c r="A26" s="59"/>
      <c r="B26" s="23" t="s">
        <v>20</v>
      </c>
      <c r="C26" s="24">
        <v>20</v>
      </c>
      <c r="D26" s="24">
        <v>1.92</v>
      </c>
      <c r="E26" s="24">
        <v>46.76</v>
      </c>
      <c r="F26" s="13">
        <v>1.58</v>
      </c>
      <c r="G26" s="13">
        <v>0.2</v>
      </c>
      <c r="H26" s="13">
        <v>9.66</v>
      </c>
      <c r="I26" s="13">
        <v>4.5999999999999996</v>
      </c>
      <c r="J26" s="13">
        <v>0.22</v>
      </c>
      <c r="K26" s="13">
        <v>6.6</v>
      </c>
      <c r="L26" s="13">
        <v>17.399999999999999</v>
      </c>
      <c r="M26" s="13">
        <v>0.02</v>
      </c>
      <c r="N26" s="13">
        <v>0.06</v>
      </c>
      <c r="O26" s="13">
        <v>0</v>
      </c>
      <c r="P26" s="13">
        <v>0</v>
      </c>
      <c r="Q26" s="13">
        <v>0.26</v>
      </c>
    </row>
    <row r="27" spans="1:17" s="14" customFormat="1" x14ac:dyDescent="0.25">
      <c r="A27" s="60"/>
      <c r="B27" s="23" t="s">
        <v>23</v>
      </c>
      <c r="C27" s="24">
        <v>30</v>
      </c>
      <c r="D27" s="24">
        <v>2.88</v>
      </c>
      <c r="E27" s="24">
        <v>69</v>
      </c>
      <c r="F27" s="13">
        <v>1.68</v>
      </c>
      <c r="G27" s="13">
        <v>0.33</v>
      </c>
      <c r="H27" s="13">
        <v>9.7200000000000006</v>
      </c>
      <c r="I27" s="13">
        <v>6.9</v>
      </c>
      <c r="J27" s="13">
        <v>0.93</v>
      </c>
      <c r="K27" s="13">
        <v>7.5</v>
      </c>
      <c r="L27" s="13">
        <v>31.8</v>
      </c>
      <c r="M27" s="13">
        <v>0.04</v>
      </c>
      <c r="N27" s="13">
        <v>0.03</v>
      </c>
      <c r="O27" s="13">
        <v>0</v>
      </c>
      <c r="P27" s="13">
        <v>0</v>
      </c>
      <c r="Q27" s="13">
        <v>0.27</v>
      </c>
    </row>
    <row r="28" spans="1:17" s="14" customFormat="1" ht="15" customHeight="1" x14ac:dyDescent="0.25">
      <c r="A28" s="56" t="s">
        <v>24</v>
      </c>
      <c r="B28" s="57"/>
      <c r="C28" s="24">
        <f>C27+C26+C25+C24+C23+C22</f>
        <v>770</v>
      </c>
      <c r="D28" s="24">
        <f>D27+D26+D25+D24+D23+D22</f>
        <v>120</v>
      </c>
      <c r="E28" s="24">
        <f t="shared" ref="E28" si="3">E27+E26+E25+E24+E23+E22</f>
        <v>822.5</v>
      </c>
      <c r="F28" s="15">
        <f t="shared" ref="F28:Q28" si="4">F27+F26+F25+F24+F23+F22</f>
        <v>26.950000000000003</v>
      </c>
      <c r="G28" s="15">
        <f t="shared" si="4"/>
        <v>27.65</v>
      </c>
      <c r="H28" s="15">
        <f t="shared" si="4"/>
        <v>117.25</v>
      </c>
      <c r="I28" s="15">
        <f t="shared" si="4"/>
        <v>385</v>
      </c>
      <c r="J28" s="15">
        <f t="shared" si="4"/>
        <v>4.2</v>
      </c>
      <c r="K28" s="15">
        <f t="shared" si="4"/>
        <v>87.500000000000014</v>
      </c>
      <c r="L28" s="15">
        <f t="shared" si="4"/>
        <v>385</v>
      </c>
      <c r="M28" s="15">
        <f t="shared" si="4"/>
        <v>0.42</v>
      </c>
      <c r="N28" s="15">
        <f t="shared" si="4"/>
        <v>0.49000000000000005</v>
      </c>
      <c r="O28" s="15">
        <f t="shared" si="4"/>
        <v>245</v>
      </c>
      <c r="P28" s="15">
        <f t="shared" si="4"/>
        <v>21.000000000000004</v>
      </c>
      <c r="Q28" s="15">
        <f t="shared" si="4"/>
        <v>3.68</v>
      </c>
    </row>
    <row r="29" spans="1:17" s="12" customFormat="1" ht="11.25" x14ac:dyDescent="0.2">
      <c r="A29" s="67" t="s">
        <v>70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9"/>
    </row>
    <row r="30" spans="1:17" s="14" customFormat="1" x14ac:dyDescent="0.25">
      <c r="A30" s="58"/>
      <c r="B30" s="23" t="s">
        <v>22</v>
      </c>
      <c r="C30" s="24">
        <v>100</v>
      </c>
      <c r="D30" s="50">
        <v>30.88</v>
      </c>
      <c r="E30" s="24">
        <v>12</v>
      </c>
      <c r="F30" s="13">
        <v>0.6</v>
      </c>
      <c r="G30" s="13">
        <v>0.21</v>
      </c>
      <c r="H30" s="13">
        <v>0.9</v>
      </c>
      <c r="I30" s="13">
        <v>24</v>
      </c>
      <c r="J30" s="13">
        <v>0</v>
      </c>
      <c r="K30" s="13">
        <v>14.7</v>
      </c>
      <c r="L30" s="13">
        <v>23</v>
      </c>
      <c r="M30" s="13">
        <v>0.09</v>
      </c>
      <c r="N30" s="13">
        <v>7.0000000000000007E-2</v>
      </c>
      <c r="O30" s="13">
        <v>20</v>
      </c>
      <c r="P30" s="13">
        <v>1.8</v>
      </c>
      <c r="Q30" s="13">
        <v>0.5</v>
      </c>
    </row>
    <row r="31" spans="1:17" s="14" customFormat="1" ht="25.5" x14ac:dyDescent="0.25">
      <c r="A31" s="59"/>
      <c r="B31" s="23" t="s">
        <v>65</v>
      </c>
      <c r="C31" s="24">
        <v>260</v>
      </c>
      <c r="D31" s="50">
        <v>14.44</v>
      </c>
      <c r="E31" s="24">
        <v>201.87</v>
      </c>
      <c r="F31" s="13">
        <v>8.26</v>
      </c>
      <c r="G31" s="13">
        <v>10.58</v>
      </c>
      <c r="H31" s="13">
        <v>26.24</v>
      </c>
      <c r="I31" s="13">
        <v>178.31</v>
      </c>
      <c r="J31" s="13">
        <v>2.2200000000000002</v>
      </c>
      <c r="K31" s="13">
        <v>9.85</v>
      </c>
      <c r="L31" s="13">
        <v>185.6</v>
      </c>
      <c r="M31" s="13">
        <v>0.15</v>
      </c>
      <c r="N31" s="13">
        <v>0.23</v>
      </c>
      <c r="O31" s="13">
        <v>250</v>
      </c>
      <c r="P31" s="13">
        <v>6.04</v>
      </c>
      <c r="Q31" s="13">
        <v>1.75</v>
      </c>
    </row>
    <row r="32" spans="1:17" s="14" customFormat="1" x14ac:dyDescent="0.25">
      <c r="A32" s="59"/>
      <c r="B32" s="23" t="s">
        <v>52</v>
      </c>
      <c r="C32" s="24">
        <v>200</v>
      </c>
      <c r="D32" s="50">
        <v>76.790000000000006</v>
      </c>
      <c r="E32" s="24">
        <v>437</v>
      </c>
      <c r="F32" s="13">
        <v>16.3</v>
      </c>
      <c r="G32" s="13">
        <v>20.38</v>
      </c>
      <c r="H32" s="13">
        <v>51.38</v>
      </c>
      <c r="I32" s="13">
        <v>175.6</v>
      </c>
      <c r="J32" s="13">
        <v>0.9</v>
      </c>
      <c r="K32" s="13">
        <v>36.200000000000003</v>
      </c>
      <c r="L32" s="13">
        <v>108.9</v>
      </c>
      <c r="M32" s="13">
        <v>0.09</v>
      </c>
      <c r="N32" s="13">
        <v>0.1</v>
      </c>
      <c r="O32" s="13">
        <v>45</v>
      </c>
      <c r="P32" s="13">
        <v>0.26</v>
      </c>
      <c r="Q32" s="13">
        <v>1.3</v>
      </c>
    </row>
    <row r="33" spans="1:17" s="14" customFormat="1" ht="25.5" x14ac:dyDescent="0.25">
      <c r="A33" s="59"/>
      <c r="B33" s="23" t="s">
        <v>31</v>
      </c>
      <c r="C33" s="24">
        <v>200</v>
      </c>
      <c r="D33" s="50">
        <v>5.34</v>
      </c>
      <c r="E33" s="24">
        <v>122.9</v>
      </c>
      <c r="F33" s="13">
        <v>0.52</v>
      </c>
      <c r="G33" s="13">
        <v>0.18</v>
      </c>
      <c r="H33" s="13">
        <v>24.84</v>
      </c>
      <c r="I33" s="13">
        <v>23.4</v>
      </c>
      <c r="J33" s="13">
        <v>1.3</v>
      </c>
      <c r="K33" s="13">
        <v>17</v>
      </c>
      <c r="L33" s="13">
        <v>23.4</v>
      </c>
      <c r="M33" s="13">
        <v>7.0000000000000007E-2</v>
      </c>
      <c r="N33" s="13">
        <v>0.09</v>
      </c>
      <c r="O33" s="13">
        <v>0</v>
      </c>
      <c r="P33" s="13">
        <v>16.399999999999999</v>
      </c>
      <c r="Q33" s="13">
        <v>0.2</v>
      </c>
    </row>
    <row r="34" spans="1:17" s="14" customFormat="1" ht="25.5" x14ac:dyDescent="0.25">
      <c r="A34" s="59"/>
      <c r="B34" s="23" t="s">
        <v>20</v>
      </c>
      <c r="C34" s="24">
        <v>30</v>
      </c>
      <c r="D34" s="50">
        <v>2.88</v>
      </c>
      <c r="E34" s="24">
        <v>76.23</v>
      </c>
      <c r="F34" s="13">
        <v>2.37</v>
      </c>
      <c r="G34" s="13">
        <v>0.3</v>
      </c>
      <c r="H34" s="13">
        <v>14.49</v>
      </c>
      <c r="I34" s="13">
        <v>7.19</v>
      </c>
      <c r="J34" s="13">
        <v>0.33</v>
      </c>
      <c r="K34" s="13">
        <v>9.9</v>
      </c>
      <c r="L34" s="13">
        <v>26.1</v>
      </c>
      <c r="M34" s="13">
        <v>0.03</v>
      </c>
      <c r="N34" s="13">
        <v>0.05</v>
      </c>
      <c r="O34" s="13">
        <v>0</v>
      </c>
      <c r="P34" s="13">
        <v>0</v>
      </c>
      <c r="Q34" s="13">
        <v>0.39</v>
      </c>
    </row>
    <row r="35" spans="1:17" s="14" customFormat="1" x14ac:dyDescent="0.25">
      <c r="A35" s="60"/>
      <c r="B35" s="23" t="s">
        <v>23</v>
      </c>
      <c r="C35" s="24">
        <v>50</v>
      </c>
      <c r="D35" s="50">
        <v>4.8</v>
      </c>
      <c r="E35" s="24">
        <v>115</v>
      </c>
      <c r="F35" s="13">
        <v>3.45</v>
      </c>
      <c r="G35" s="13">
        <v>0.55000000000000004</v>
      </c>
      <c r="H35" s="13">
        <v>16.2</v>
      </c>
      <c r="I35" s="13">
        <v>11.5</v>
      </c>
      <c r="J35" s="13">
        <v>1.55</v>
      </c>
      <c r="K35" s="13">
        <v>17.350000000000001</v>
      </c>
      <c r="L35" s="13">
        <v>53</v>
      </c>
      <c r="M35" s="13">
        <v>0.06</v>
      </c>
      <c r="N35" s="13">
        <v>0.06</v>
      </c>
      <c r="O35" s="13">
        <v>0</v>
      </c>
      <c r="P35" s="13">
        <v>0</v>
      </c>
      <c r="Q35" s="13">
        <v>0.45</v>
      </c>
    </row>
    <row r="36" spans="1:17" s="14" customFormat="1" ht="11.25" x14ac:dyDescent="0.25">
      <c r="A36" s="64" t="s">
        <v>83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</row>
    <row r="37" spans="1:17" s="14" customFormat="1" ht="15" customHeight="1" x14ac:dyDescent="0.25">
      <c r="A37" s="56" t="s">
        <v>24</v>
      </c>
      <c r="B37" s="57"/>
      <c r="C37" s="24">
        <f>C35+C34+C33+C32+C31+C30</f>
        <v>840</v>
      </c>
      <c r="D37" s="24">
        <v>120</v>
      </c>
      <c r="E37" s="24">
        <f t="shared" ref="E37" si="5">E35+E34+E33+E32+E31+E30</f>
        <v>965</v>
      </c>
      <c r="F37" s="15">
        <f t="shared" ref="F37:Q37" si="6">F35+F34+F33+F32+F31+F30</f>
        <v>31.5</v>
      </c>
      <c r="G37" s="15">
        <f t="shared" si="6"/>
        <v>32.200000000000003</v>
      </c>
      <c r="H37" s="15">
        <f t="shared" si="6"/>
        <v>134.05000000000001</v>
      </c>
      <c r="I37" s="15">
        <f t="shared" si="6"/>
        <v>420</v>
      </c>
      <c r="J37" s="15">
        <f t="shared" si="6"/>
        <v>6.3000000000000007</v>
      </c>
      <c r="K37" s="15">
        <f t="shared" si="6"/>
        <v>105</v>
      </c>
      <c r="L37" s="15">
        <f t="shared" si="6"/>
        <v>420</v>
      </c>
      <c r="M37" s="15">
        <f t="shared" si="6"/>
        <v>0.49</v>
      </c>
      <c r="N37" s="15">
        <f t="shared" si="6"/>
        <v>0.60000000000000009</v>
      </c>
      <c r="O37" s="15">
        <f t="shared" si="6"/>
        <v>315</v>
      </c>
      <c r="P37" s="15">
        <f t="shared" si="6"/>
        <v>24.5</v>
      </c>
      <c r="Q37" s="15">
        <f t="shared" si="6"/>
        <v>4.59</v>
      </c>
    </row>
    <row r="38" spans="1:17" s="12" customFormat="1" ht="11.25" x14ac:dyDescent="0.2">
      <c r="A38" s="67" t="s">
        <v>71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9"/>
    </row>
    <row r="39" spans="1:17" s="14" customFormat="1" x14ac:dyDescent="0.25">
      <c r="A39" s="58"/>
      <c r="B39" s="23" t="s">
        <v>109</v>
      </c>
      <c r="C39" s="24">
        <v>200</v>
      </c>
      <c r="D39" s="50">
        <v>15</v>
      </c>
      <c r="E39" s="24">
        <v>75</v>
      </c>
      <c r="F39" s="13">
        <v>0.9</v>
      </c>
      <c r="G39" s="13">
        <v>0</v>
      </c>
      <c r="H39" s="13">
        <v>5</v>
      </c>
      <c r="I39" s="13">
        <v>35.4</v>
      </c>
      <c r="J39" s="13">
        <v>0.5</v>
      </c>
      <c r="K39" s="13">
        <v>7.9</v>
      </c>
      <c r="L39" s="13">
        <v>12.6</v>
      </c>
      <c r="M39" s="13">
        <v>0.02</v>
      </c>
      <c r="N39" s="13">
        <v>0.06</v>
      </c>
      <c r="O39" s="13">
        <v>30</v>
      </c>
      <c r="P39" s="13">
        <v>2</v>
      </c>
      <c r="Q39" s="13">
        <v>0.2</v>
      </c>
    </row>
    <row r="40" spans="1:17" s="14" customFormat="1" ht="25.5" x14ac:dyDescent="0.25">
      <c r="A40" s="59"/>
      <c r="B40" s="23" t="s">
        <v>91</v>
      </c>
      <c r="C40" s="24">
        <v>150</v>
      </c>
      <c r="D40" s="50">
        <v>35</v>
      </c>
      <c r="E40" s="24">
        <v>47</v>
      </c>
      <c r="F40" s="13">
        <v>0.4</v>
      </c>
      <c r="G40" s="13">
        <v>0.4</v>
      </c>
      <c r="H40" s="13">
        <v>3.8</v>
      </c>
      <c r="I40" s="13">
        <v>36</v>
      </c>
      <c r="J40" s="13">
        <v>0.6</v>
      </c>
      <c r="K40" s="13">
        <v>7</v>
      </c>
      <c r="L40" s="13">
        <v>45.3</v>
      </c>
      <c r="M40" s="13">
        <v>0.03</v>
      </c>
      <c r="N40" s="13">
        <v>0.02</v>
      </c>
      <c r="O40" s="13">
        <v>35</v>
      </c>
      <c r="P40" s="13">
        <v>4</v>
      </c>
      <c r="Q40" s="13">
        <v>0.16</v>
      </c>
    </row>
    <row r="41" spans="1:17" s="14" customFormat="1" x14ac:dyDescent="0.25">
      <c r="A41" s="60"/>
      <c r="B41" s="23" t="s">
        <v>42</v>
      </c>
      <c r="C41" s="24">
        <v>50</v>
      </c>
      <c r="D41" s="50">
        <v>20</v>
      </c>
      <c r="E41" s="24">
        <v>113</v>
      </c>
      <c r="F41" s="13">
        <v>6.4</v>
      </c>
      <c r="G41" s="13">
        <v>7.5</v>
      </c>
      <c r="H41" s="13">
        <v>24.7</v>
      </c>
      <c r="I41" s="13">
        <v>38.6</v>
      </c>
      <c r="J41" s="13">
        <v>0.1</v>
      </c>
      <c r="K41" s="13">
        <v>10.1</v>
      </c>
      <c r="L41" s="13">
        <v>52.1</v>
      </c>
      <c r="M41" s="13">
        <v>7.0000000000000007E-2</v>
      </c>
      <c r="N41" s="13">
        <v>0.06</v>
      </c>
      <c r="O41" s="13">
        <v>5</v>
      </c>
      <c r="P41" s="13">
        <v>0</v>
      </c>
      <c r="Q41" s="13">
        <v>0.6</v>
      </c>
    </row>
    <row r="42" spans="1:17" s="16" customFormat="1" ht="15" customHeight="1" x14ac:dyDescent="0.25">
      <c r="A42" s="56" t="s">
        <v>25</v>
      </c>
      <c r="B42" s="57"/>
      <c r="C42" s="24">
        <f>C40+C41+C39</f>
        <v>400</v>
      </c>
      <c r="D42" s="24">
        <f>D40+D41+D39</f>
        <v>70</v>
      </c>
      <c r="E42" s="24">
        <f t="shared" ref="E42" si="7">E40+E41+E39</f>
        <v>235</v>
      </c>
      <c r="F42" s="15">
        <f t="shared" ref="F42:Q42" si="8">F40+F41+F39</f>
        <v>7.7000000000000011</v>
      </c>
      <c r="G42" s="15">
        <f t="shared" si="8"/>
        <v>7.9</v>
      </c>
      <c r="H42" s="15">
        <f t="shared" si="8"/>
        <v>33.5</v>
      </c>
      <c r="I42" s="15">
        <f t="shared" si="8"/>
        <v>110</v>
      </c>
      <c r="J42" s="15">
        <f t="shared" si="8"/>
        <v>1.2</v>
      </c>
      <c r="K42" s="15">
        <f t="shared" si="8"/>
        <v>25</v>
      </c>
      <c r="L42" s="15">
        <f t="shared" si="8"/>
        <v>110</v>
      </c>
      <c r="M42" s="15">
        <f t="shared" si="8"/>
        <v>0.12000000000000001</v>
      </c>
      <c r="N42" s="15">
        <f t="shared" si="8"/>
        <v>0.14000000000000001</v>
      </c>
      <c r="O42" s="15">
        <f t="shared" si="8"/>
        <v>70</v>
      </c>
      <c r="P42" s="15">
        <f t="shared" si="8"/>
        <v>6</v>
      </c>
      <c r="Q42" s="15">
        <f t="shared" si="8"/>
        <v>0.96</v>
      </c>
    </row>
    <row r="43" spans="1:17" s="12" customFormat="1" ht="11.25" x14ac:dyDescent="0.2">
      <c r="A43" s="67" t="s">
        <v>72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</row>
    <row r="44" spans="1:17" s="14" customFormat="1" x14ac:dyDescent="0.25">
      <c r="A44" s="58"/>
      <c r="B44" s="23" t="s">
        <v>110</v>
      </c>
      <c r="C44" s="24">
        <v>200</v>
      </c>
      <c r="D44" s="50">
        <v>15</v>
      </c>
      <c r="E44" s="24">
        <v>75</v>
      </c>
      <c r="F44" s="13">
        <v>0.9</v>
      </c>
      <c r="G44" s="13">
        <v>0</v>
      </c>
      <c r="H44" s="13">
        <v>5</v>
      </c>
      <c r="I44" s="13">
        <v>35.4</v>
      </c>
      <c r="J44" s="13">
        <v>0.5</v>
      </c>
      <c r="K44" s="13">
        <v>7.9</v>
      </c>
      <c r="L44" s="13">
        <v>12.6</v>
      </c>
      <c r="M44" s="13">
        <v>0.02</v>
      </c>
      <c r="N44" s="13">
        <v>0.06</v>
      </c>
      <c r="O44" s="13">
        <v>30</v>
      </c>
      <c r="P44" s="13">
        <v>2</v>
      </c>
      <c r="Q44" s="13">
        <v>0.2</v>
      </c>
    </row>
    <row r="45" spans="1:17" s="14" customFormat="1" ht="25.5" x14ac:dyDescent="0.25">
      <c r="A45" s="59"/>
      <c r="B45" s="23" t="s">
        <v>91</v>
      </c>
      <c r="C45" s="24">
        <v>150</v>
      </c>
      <c r="D45" s="50">
        <v>35</v>
      </c>
      <c r="E45" s="24">
        <v>47</v>
      </c>
      <c r="F45" s="13">
        <v>0.4</v>
      </c>
      <c r="G45" s="13">
        <v>0.4</v>
      </c>
      <c r="H45" s="13">
        <v>3.8</v>
      </c>
      <c r="I45" s="13">
        <v>36</v>
      </c>
      <c r="J45" s="13">
        <v>0.6</v>
      </c>
      <c r="K45" s="13">
        <v>7</v>
      </c>
      <c r="L45" s="13">
        <v>45.3</v>
      </c>
      <c r="M45" s="13">
        <v>0.03</v>
      </c>
      <c r="N45" s="13">
        <v>0.02</v>
      </c>
      <c r="O45" s="13">
        <v>35</v>
      </c>
      <c r="P45" s="13">
        <v>4</v>
      </c>
      <c r="Q45" s="13">
        <v>0.16</v>
      </c>
    </row>
    <row r="46" spans="1:17" s="14" customFormat="1" x14ac:dyDescent="0.25">
      <c r="A46" s="60"/>
      <c r="B46" s="23" t="s">
        <v>42</v>
      </c>
      <c r="C46" s="24">
        <v>55</v>
      </c>
      <c r="D46" s="50">
        <v>20</v>
      </c>
      <c r="E46" s="24">
        <v>137</v>
      </c>
      <c r="F46" s="13">
        <v>7.7</v>
      </c>
      <c r="G46" s="13">
        <v>8.8000000000000007</v>
      </c>
      <c r="H46" s="13">
        <v>29.5</v>
      </c>
      <c r="I46" s="13">
        <v>48.6</v>
      </c>
      <c r="J46" s="13">
        <v>0.7</v>
      </c>
      <c r="K46" s="13">
        <v>15.1</v>
      </c>
      <c r="L46" s="13">
        <v>62.1</v>
      </c>
      <c r="M46" s="13">
        <v>0.09</v>
      </c>
      <c r="N46" s="13">
        <v>0.02</v>
      </c>
      <c r="O46" s="13">
        <v>25</v>
      </c>
      <c r="P46" s="13">
        <v>1</v>
      </c>
      <c r="Q46" s="13">
        <v>0.6</v>
      </c>
    </row>
    <row r="47" spans="1:17" s="16" customFormat="1" ht="15" customHeight="1" x14ac:dyDescent="0.25">
      <c r="A47" s="56" t="s">
        <v>25</v>
      </c>
      <c r="B47" s="57"/>
      <c r="C47" s="24">
        <f t="shared" ref="C47:Q47" si="9">C45+C46+C44</f>
        <v>405</v>
      </c>
      <c r="D47" s="50">
        <f t="shared" si="9"/>
        <v>70</v>
      </c>
      <c r="E47" s="24">
        <f t="shared" ref="E47" si="10">E45+E46+E44</f>
        <v>259</v>
      </c>
      <c r="F47" s="15">
        <f t="shared" si="9"/>
        <v>9</v>
      </c>
      <c r="G47" s="15">
        <f t="shared" si="9"/>
        <v>9.2000000000000011</v>
      </c>
      <c r="H47" s="15">
        <f t="shared" si="9"/>
        <v>38.299999999999997</v>
      </c>
      <c r="I47" s="15">
        <f t="shared" si="9"/>
        <v>120</v>
      </c>
      <c r="J47" s="15">
        <f t="shared" si="9"/>
        <v>1.7999999999999998</v>
      </c>
      <c r="K47" s="15">
        <f t="shared" si="9"/>
        <v>30</v>
      </c>
      <c r="L47" s="15">
        <f t="shared" si="9"/>
        <v>120</v>
      </c>
      <c r="M47" s="15">
        <f t="shared" si="9"/>
        <v>0.13999999999999999</v>
      </c>
      <c r="N47" s="15">
        <f t="shared" si="9"/>
        <v>0.1</v>
      </c>
      <c r="O47" s="15">
        <f t="shared" si="9"/>
        <v>90</v>
      </c>
      <c r="P47" s="15">
        <f t="shared" si="9"/>
        <v>7</v>
      </c>
      <c r="Q47" s="15">
        <f t="shared" si="9"/>
        <v>0.96</v>
      </c>
    </row>
    <row r="48" spans="1:17" s="16" customFormat="1" x14ac:dyDescent="0.25">
      <c r="A48" s="56" t="s">
        <v>73</v>
      </c>
      <c r="B48" s="57"/>
      <c r="C48" s="24">
        <f>C12+C28+C42</f>
        <v>1725</v>
      </c>
      <c r="D48" s="24">
        <f t="shared" ref="D48:Q48" si="11">D12+D28+D42</f>
        <v>260</v>
      </c>
      <c r="E48" s="24">
        <f t="shared" ref="E48" si="12">E12+E28+E42</f>
        <v>1645</v>
      </c>
      <c r="F48" s="15">
        <f t="shared" si="11"/>
        <v>53.900000000000006</v>
      </c>
      <c r="G48" s="15">
        <f t="shared" si="11"/>
        <v>55.3</v>
      </c>
      <c r="H48" s="15">
        <f t="shared" si="11"/>
        <v>234.5</v>
      </c>
      <c r="I48" s="15">
        <f t="shared" si="11"/>
        <v>770</v>
      </c>
      <c r="J48" s="15">
        <f t="shared" si="11"/>
        <v>8.4</v>
      </c>
      <c r="K48" s="15">
        <f t="shared" si="11"/>
        <v>175</v>
      </c>
      <c r="L48" s="15">
        <f t="shared" si="11"/>
        <v>770</v>
      </c>
      <c r="M48" s="15">
        <f t="shared" si="11"/>
        <v>0.84</v>
      </c>
      <c r="N48" s="15">
        <f t="shared" si="11"/>
        <v>0.98000000000000009</v>
      </c>
      <c r="O48" s="15">
        <f t="shared" si="11"/>
        <v>490</v>
      </c>
      <c r="P48" s="15">
        <f t="shared" si="11"/>
        <v>42</v>
      </c>
      <c r="Q48" s="15">
        <f t="shared" si="11"/>
        <v>6.9300000000000006</v>
      </c>
    </row>
    <row r="49" spans="1:17" s="16" customFormat="1" x14ac:dyDescent="0.25">
      <c r="A49" s="56" t="s">
        <v>74</v>
      </c>
      <c r="B49" s="57"/>
      <c r="C49" s="24">
        <f>C47+C37+C20</f>
        <v>1825</v>
      </c>
      <c r="D49" s="24">
        <f t="shared" ref="D49:Q49" si="13">D47+D37+D20</f>
        <v>260</v>
      </c>
      <c r="E49" s="24">
        <f t="shared" ref="E49" si="14">E47+E37+E20</f>
        <v>1904</v>
      </c>
      <c r="F49" s="15">
        <f t="shared" si="13"/>
        <v>63</v>
      </c>
      <c r="G49" s="15">
        <f t="shared" si="13"/>
        <v>64.400000000000006</v>
      </c>
      <c r="H49" s="15">
        <f t="shared" si="13"/>
        <v>268.10000000000002</v>
      </c>
      <c r="I49" s="15">
        <f t="shared" si="13"/>
        <v>840</v>
      </c>
      <c r="J49" s="15">
        <f t="shared" si="13"/>
        <v>12.600000000000001</v>
      </c>
      <c r="K49" s="15">
        <f t="shared" si="13"/>
        <v>210</v>
      </c>
      <c r="L49" s="15">
        <f t="shared" si="13"/>
        <v>840</v>
      </c>
      <c r="M49" s="15">
        <f t="shared" si="13"/>
        <v>0.98</v>
      </c>
      <c r="N49" s="15">
        <f t="shared" si="13"/>
        <v>1.1000000000000001</v>
      </c>
      <c r="O49" s="15">
        <f t="shared" si="13"/>
        <v>630</v>
      </c>
      <c r="P49" s="15">
        <f t="shared" si="13"/>
        <v>49</v>
      </c>
      <c r="Q49" s="15">
        <f t="shared" si="13"/>
        <v>8.5</v>
      </c>
    </row>
    <row r="50" spans="1:17" s="14" customFormat="1" x14ac:dyDescent="0.25">
      <c r="A50" s="25"/>
      <c r="B50" s="25"/>
      <c r="C50" s="26"/>
      <c r="D50" s="26"/>
      <c r="E50" s="26"/>
    </row>
    <row r="51" spans="1:17" s="14" customFormat="1" ht="11.25" x14ac:dyDescent="0.25">
      <c r="A51" s="70" t="s">
        <v>77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</row>
    <row r="52" spans="1:17" s="14" customFormat="1" ht="11.25" x14ac:dyDescent="0.25">
      <c r="A52" s="71" t="s">
        <v>64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s="14" customFormat="1" ht="11.25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s="14" customFormat="1" ht="11.25" x14ac:dyDescent="0.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s="14" customFormat="1" ht="11.25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s="12" customFormat="1" x14ac:dyDescent="0.2">
      <c r="A56" s="27"/>
      <c r="B56" s="27"/>
      <c r="C56" s="28"/>
      <c r="D56" s="28"/>
      <c r="E56" s="28"/>
    </row>
    <row r="57" spans="1:17" s="12" customFormat="1" x14ac:dyDescent="0.2">
      <c r="A57" s="27"/>
      <c r="B57" s="27"/>
      <c r="C57" s="28"/>
      <c r="D57" s="28"/>
      <c r="E57" s="28"/>
    </row>
    <row r="58" spans="1:17" s="14" customFormat="1" x14ac:dyDescent="0.25">
      <c r="A58" s="25"/>
      <c r="B58" s="25"/>
      <c r="C58" s="26"/>
      <c r="D58" s="26"/>
      <c r="E58" s="26"/>
    </row>
    <row r="59" spans="1:17" s="14" customFormat="1" x14ac:dyDescent="0.25">
      <c r="A59" s="25"/>
      <c r="B59" s="25"/>
      <c r="C59" s="26"/>
      <c r="D59" s="26"/>
      <c r="E59" s="26"/>
    </row>
    <row r="60" spans="1:17" s="14" customFormat="1" x14ac:dyDescent="0.25">
      <c r="A60" s="25"/>
      <c r="B60" s="25"/>
      <c r="C60" s="26"/>
      <c r="D60" s="26"/>
      <c r="E60" s="26"/>
    </row>
    <row r="61" spans="1:17" s="14" customFormat="1" x14ac:dyDescent="0.25">
      <c r="A61" s="25"/>
      <c r="B61" s="25"/>
      <c r="C61" s="26"/>
      <c r="D61" s="26"/>
      <c r="E61" s="26"/>
    </row>
    <row r="62" spans="1:17" s="14" customFormat="1" x14ac:dyDescent="0.25">
      <c r="A62" s="25"/>
      <c r="B62" s="25"/>
      <c r="C62" s="26"/>
      <c r="D62" s="26"/>
      <c r="E62" s="26"/>
    </row>
    <row r="63" spans="1:17" s="14" customFormat="1" x14ac:dyDescent="0.25">
      <c r="A63" s="25"/>
      <c r="B63" s="25"/>
      <c r="C63" s="26"/>
      <c r="D63" s="26"/>
      <c r="E63" s="26"/>
    </row>
    <row r="64" spans="1:17" s="14" customFormat="1" x14ac:dyDescent="0.25">
      <c r="A64" s="25"/>
      <c r="B64" s="25"/>
      <c r="C64" s="26"/>
      <c r="D64" s="26"/>
      <c r="E64" s="26"/>
    </row>
    <row r="65" spans="1:5" s="14" customFormat="1" x14ac:dyDescent="0.25">
      <c r="A65" s="25"/>
      <c r="B65" s="25"/>
      <c r="C65" s="26"/>
      <c r="D65" s="26"/>
      <c r="E65" s="26"/>
    </row>
    <row r="66" spans="1:5" s="14" customFormat="1" x14ac:dyDescent="0.25">
      <c r="A66" s="25"/>
      <c r="B66" s="25"/>
      <c r="C66" s="26"/>
      <c r="D66" s="26"/>
      <c r="E66" s="26"/>
    </row>
    <row r="67" spans="1:5" s="14" customFormat="1" x14ac:dyDescent="0.25">
      <c r="A67" s="25"/>
      <c r="B67" s="25"/>
      <c r="C67" s="26"/>
      <c r="D67" s="26"/>
      <c r="E67" s="26"/>
    </row>
    <row r="68" spans="1:5" s="14" customFormat="1" x14ac:dyDescent="0.25">
      <c r="A68" s="25"/>
      <c r="B68" s="25"/>
      <c r="C68" s="26"/>
      <c r="D68" s="26"/>
      <c r="E68" s="26"/>
    </row>
    <row r="69" spans="1:5" s="14" customFormat="1" x14ac:dyDescent="0.25">
      <c r="A69" s="25"/>
      <c r="B69" s="25"/>
      <c r="C69" s="26"/>
      <c r="D69" s="26"/>
      <c r="E69" s="26"/>
    </row>
    <row r="70" spans="1:5" s="14" customFormat="1" x14ac:dyDescent="0.25">
      <c r="A70" s="25"/>
      <c r="B70" s="25"/>
      <c r="C70" s="26"/>
      <c r="D70" s="26"/>
      <c r="E70" s="26"/>
    </row>
    <row r="71" spans="1:5" s="14" customFormat="1" x14ac:dyDescent="0.25">
      <c r="A71" s="25"/>
      <c r="B71" s="25"/>
      <c r="C71" s="26"/>
      <c r="D71" s="26"/>
      <c r="E71" s="26"/>
    </row>
    <row r="72" spans="1:5" s="14" customFormat="1" x14ac:dyDescent="0.25">
      <c r="A72" s="25"/>
      <c r="B72" s="25"/>
      <c r="C72" s="26"/>
      <c r="D72" s="26"/>
      <c r="E72" s="26"/>
    </row>
    <row r="73" spans="1:5" s="14" customFormat="1" x14ac:dyDescent="0.25">
      <c r="A73" s="25"/>
      <c r="B73" s="25"/>
      <c r="C73" s="26"/>
      <c r="D73" s="26"/>
      <c r="E73" s="26"/>
    </row>
    <row r="74" spans="1:5" s="14" customFormat="1" x14ac:dyDescent="0.25">
      <c r="A74" s="25"/>
      <c r="B74" s="25"/>
      <c r="C74" s="26"/>
      <c r="D74" s="26"/>
      <c r="E74" s="26"/>
    </row>
    <row r="75" spans="1:5" s="14" customFormat="1" x14ac:dyDescent="0.25">
      <c r="A75" s="25"/>
      <c r="B75" s="25"/>
      <c r="C75" s="26"/>
      <c r="D75" s="26"/>
      <c r="E75" s="26"/>
    </row>
    <row r="76" spans="1:5" s="14" customFormat="1" x14ac:dyDescent="0.25">
      <c r="A76" s="25"/>
      <c r="B76" s="25"/>
      <c r="C76" s="26"/>
      <c r="D76" s="26"/>
      <c r="E76" s="26"/>
    </row>
    <row r="77" spans="1:5" s="14" customFormat="1" x14ac:dyDescent="0.25">
      <c r="A77" s="25"/>
      <c r="B77" s="25"/>
      <c r="C77" s="26"/>
      <c r="D77" s="26"/>
      <c r="E77" s="26"/>
    </row>
    <row r="78" spans="1:5" s="14" customFormat="1" x14ac:dyDescent="0.25">
      <c r="A78" s="25"/>
      <c r="B78" s="25"/>
      <c r="C78" s="26"/>
      <c r="D78" s="26"/>
      <c r="E78" s="26"/>
    </row>
    <row r="79" spans="1:5" s="14" customFormat="1" x14ac:dyDescent="0.25">
      <c r="A79" s="25"/>
      <c r="B79" s="25"/>
      <c r="C79" s="26"/>
      <c r="D79" s="26"/>
      <c r="E79" s="26"/>
    </row>
    <row r="80" spans="1:5" s="14" customFormat="1" x14ac:dyDescent="0.25">
      <c r="A80" s="25"/>
      <c r="B80" s="25"/>
      <c r="C80" s="26"/>
      <c r="D80" s="26"/>
      <c r="E80" s="26"/>
    </row>
    <row r="81" spans="1:5" s="14" customFormat="1" x14ac:dyDescent="0.25">
      <c r="A81" s="25"/>
      <c r="B81" s="25"/>
      <c r="C81" s="26"/>
      <c r="D81" s="26"/>
      <c r="E81" s="26"/>
    </row>
    <row r="82" spans="1:5" s="14" customFormat="1" x14ac:dyDescent="0.25">
      <c r="A82" s="25"/>
      <c r="B82" s="25"/>
      <c r="C82" s="26"/>
      <c r="D82" s="26"/>
      <c r="E82" s="26"/>
    </row>
    <row r="83" spans="1:5" s="14" customFormat="1" x14ac:dyDescent="0.25">
      <c r="A83" s="25"/>
      <c r="B83" s="25"/>
      <c r="C83" s="26"/>
      <c r="D83" s="26"/>
      <c r="E83" s="26"/>
    </row>
    <row r="84" spans="1:5" s="14" customFormat="1" x14ac:dyDescent="0.25">
      <c r="A84" s="25"/>
      <c r="B84" s="25"/>
      <c r="C84" s="26"/>
      <c r="D84" s="26"/>
      <c r="E84" s="26"/>
    </row>
    <row r="85" spans="1:5" s="14" customFormat="1" x14ac:dyDescent="0.25">
      <c r="A85" s="25"/>
      <c r="B85" s="25"/>
      <c r="C85" s="26"/>
      <c r="D85" s="26"/>
      <c r="E85" s="26"/>
    </row>
    <row r="86" spans="1:5" s="14" customFormat="1" x14ac:dyDescent="0.25">
      <c r="A86" s="25"/>
      <c r="B86" s="25"/>
      <c r="C86" s="26"/>
      <c r="D86" s="26"/>
      <c r="E86" s="26"/>
    </row>
    <row r="87" spans="1:5" s="14" customFormat="1" x14ac:dyDescent="0.25">
      <c r="A87" s="25"/>
      <c r="B87" s="25"/>
      <c r="C87" s="26"/>
      <c r="D87" s="26"/>
      <c r="E87" s="26"/>
    </row>
    <row r="88" spans="1:5" s="14" customFormat="1" x14ac:dyDescent="0.25">
      <c r="A88" s="25"/>
      <c r="B88" s="25"/>
      <c r="C88" s="26"/>
      <c r="D88" s="26"/>
      <c r="E88" s="26"/>
    </row>
    <row r="89" spans="1:5" s="14" customFormat="1" x14ac:dyDescent="0.25">
      <c r="A89" s="25"/>
      <c r="B89" s="25"/>
      <c r="C89" s="26"/>
      <c r="D89" s="26"/>
      <c r="E89" s="26"/>
    </row>
    <row r="90" spans="1:5" s="14" customFormat="1" x14ac:dyDescent="0.25">
      <c r="A90" s="25"/>
      <c r="B90" s="25"/>
      <c r="C90" s="26"/>
      <c r="D90" s="26"/>
      <c r="E90" s="26"/>
    </row>
    <row r="91" spans="1:5" s="14" customFormat="1" x14ac:dyDescent="0.25">
      <c r="A91" s="25"/>
      <c r="B91" s="25"/>
      <c r="C91" s="26"/>
      <c r="D91" s="26"/>
      <c r="E91" s="26"/>
    </row>
    <row r="92" spans="1:5" s="14" customFormat="1" x14ac:dyDescent="0.25">
      <c r="A92" s="25"/>
      <c r="B92" s="25"/>
      <c r="C92" s="26"/>
      <c r="D92" s="26"/>
      <c r="E92" s="26"/>
    </row>
    <row r="93" spans="1:5" s="14" customFormat="1" x14ac:dyDescent="0.25">
      <c r="A93" s="25"/>
      <c r="B93" s="25"/>
      <c r="C93" s="26"/>
      <c r="D93" s="26"/>
      <c r="E93" s="26"/>
    </row>
    <row r="94" spans="1:5" s="14" customFormat="1" x14ac:dyDescent="0.25">
      <c r="A94" s="25"/>
      <c r="B94" s="25"/>
      <c r="C94" s="26"/>
      <c r="D94" s="26"/>
      <c r="E94" s="26"/>
    </row>
    <row r="95" spans="1:5" s="14" customFormat="1" x14ac:dyDescent="0.25">
      <c r="A95" s="25"/>
      <c r="B95" s="25"/>
      <c r="C95" s="26"/>
      <c r="D95" s="26"/>
      <c r="E95" s="26"/>
    </row>
    <row r="96" spans="1:5" s="14" customFormat="1" x14ac:dyDescent="0.25">
      <c r="A96" s="25"/>
      <c r="B96" s="25"/>
      <c r="C96" s="26"/>
      <c r="D96" s="26"/>
      <c r="E96" s="26"/>
    </row>
    <row r="97" spans="1:5" s="14" customFormat="1" x14ac:dyDescent="0.25">
      <c r="A97" s="25"/>
      <c r="B97" s="25"/>
      <c r="C97" s="26"/>
      <c r="D97" s="26"/>
      <c r="E97" s="26"/>
    </row>
    <row r="98" spans="1:5" s="14" customFormat="1" x14ac:dyDescent="0.25">
      <c r="A98" s="25"/>
      <c r="B98" s="25"/>
      <c r="C98" s="26"/>
      <c r="D98" s="26"/>
      <c r="E98" s="26"/>
    </row>
    <row r="99" spans="1:5" s="14" customFormat="1" x14ac:dyDescent="0.25">
      <c r="A99" s="25"/>
      <c r="B99" s="25"/>
      <c r="C99" s="26"/>
      <c r="D99" s="26"/>
      <c r="E99" s="26"/>
    </row>
    <row r="100" spans="1:5" s="14" customFormat="1" x14ac:dyDescent="0.25">
      <c r="A100" s="25"/>
      <c r="B100" s="25"/>
      <c r="C100" s="26"/>
      <c r="D100" s="26"/>
      <c r="E100" s="26"/>
    </row>
    <row r="101" spans="1:5" s="14" customFormat="1" x14ac:dyDescent="0.25">
      <c r="A101" s="25"/>
      <c r="B101" s="25"/>
      <c r="C101" s="26"/>
      <c r="D101" s="26"/>
      <c r="E101" s="26"/>
    </row>
    <row r="102" spans="1:5" s="14" customFormat="1" x14ac:dyDescent="0.25">
      <c r="A102" s="25"/>
      <c r="B102" s="25"/>
      <c r="C102" s="26"/>
      <c r="D102" s="26"/>
      <c r="E102" s="26"/>
    </row>
    <row r="103" spans="1:5" s="14" customFormat="1" x14ac:dyDescent="0.25">
      <c r="A103" s="25"/>
      <c r="B103" s="25"/>
      <c r="C103" s="26"/>
      <c r="D103" s="26"/>
      <c r="E103" s="26"/>
    </row>
    <row r="104" spans="1:5" s="14" customFormat="1" x14ac:dyDescent="0.25">
      <c r="A104" s="25"/>
      <c r="B104" s="25"/>
      <c r="C104" s="26"/>
      <c r="D104" s="26"/>
      <c r="E104" s="26"/>
    </row>
    <row r="105" spans="1:5" s="14" customFormat="1" x14ac:dyDescent="0.25">
      <c r="A105" s="25"/>
      <c r="B105" s="25"/>
      <c r="C105" s="26"/>
      <c r="D105" s="26"/>
      <c r="E105" s="26"/>
    </row>
    <row r="106" spans="1:5" s="14" customFormat="1" x14ac:dyDescent="0.25">
      <c r="A106" s="25"/>
      <c r="B106" s="25"/>
      <c r="C106" s="26"/>
      <c r="D106" s="26"/>
      <c r="E106" s="26"/>
    </row>
    <row r="107" spans="1:5" s="14" customFormat="1" x14ac:dyDescent="0.25">
      <c r="A107" s="25"/>
      <c r="B107" s="25"/>
      <c r="C107" s="26"/>
      <c r="D107" s="26"/>
      <c r="E107" s="26"/>
    </row>
    <row r="108" spans="1:5" s="14" customFormat="1" x14ac:dyDescent="0.25">
      <c r="A108" s="25"/>
      <c r="B108" s="25"/>
      <c r="C108" s="26"/>
      <c r="D108" s="26"/>
      <c r="E108" s="26"/>
    </row>
    <row r="109" spans="1:5" s="14" customFormat="1" x14ac:dyDescent="0.25">
      <c r="A109" s="25"/>
      <c r="B109" s="25"/>
      <c r="C109" s="26"/>
      <c r="D109" s="26"/>
      <c r="E109" s="26"/>
    </row>
    <row r="110" spans="1:5" s="14" customFormat="1" x14ac:dyDescent="0.25">
      <c r="A110" s="25"/>
      <c r="B110" s="25"/>
      <c r="C110" s="26"/>
      <c r="D110" s="26"/>
      <c r="E110" s="26"/>
    </row>
    <row r="111" spans="1:5" s="14" customFormat="1" x14ac:dyDescent="0.25">
      <c r="A111" s="25"/>
      <c r="B111" s="25"/>
      <c r="C111" s="26"/>
      <c r="D111" s="26"/>
      <c r="E111" s="26"/>
    </row>
    <row r="112" spans="1:5" s="14" customFormat="1" x14ac:dyDescent="0.25">
      <c r="A112" s="25"/>
      <c r="B112" s="25"/>
      <c r="C112" s="26"/>
      <c r="D112" s="26"/>
      <c r="E112" s="26"/>
    </row>
    <row r="113" spans="1:5" s="14" customFormat="1" x14ac:dyDescent="0.25">
      <c r="A113" s="25"/>
      <c r="B113" s="25"/>
      <c r="C113" s="26"/>
      <c r="D113" s="26"/>
      <c r="E113" s="26"/>
    </row>
    <row r="114" spans="1:5" s="14" customFormat="1" x14ac:dyDescent="0.25">
      <c r="A114" s="25"/>
      <c r="B114" s="25"/>
      <c r="C114" s="26"/>
      <c r="D114" s="26"/>
      <c r="E114" s="26"/>
    </row>
    <row r="115" spans="1:5" s="14" customFormat="1" x14ac:dyDescent="0.25">
      <c r="A115" s="25"/>
      <c r="B115" s="25"/>
      <c r="C115" s="26"/>
      <c r="D115" s="26"/>
      <c r="E115" s="26"/>
    </row>
    <row r="116" spans="1:5" s="14" customFormat="1" x14ac:dyDescent="0.25">
      <c r="A116" s="25"/>
      <c r="B116" s="25"/>
      <c r="C116" s="26"/>
      <c r="D116" s="26"/>
      <c r="E116" s="26"/>
    </row>
    <row r="117" spans="1:5" s="14" customFormat="1" x14ac:dyDescent="0.25">
      <c r="A117" s="25"/>
      <c r="B117" s="25"/>
      <c r="C117" s="26"/>
      <c r="D117" s="26"/>
      <c r="E117" s="26"/>
    </row>
    <row r="118" spans="1:5" s="14" customFormat="1" x14ac:dyDescent="0.25">
      <c r="A118" s="25"/>
      <c r="B118" s="25"/>
      <c r="C118" s="26"/>
      <c r="D118" s="26"/>
      <c r="E118" s="26"/>
    </row>
    <row r="119" spans="1:5" s="14" customFormat="1" x14ac:dyDescent="0.25">
      <c r="A119" s="25"/>
      <c r="B119" s="25"/>
      <c r="C119" s="26"/>
      <c r="D119" s="26"/>
      <c r="E119" s="26"/>
    </row>
    <row r="120" spans="1:5" s="14" customFormat="1" x14ac:dyDescent="0.25">
      <c r="A120" s="25"/>
      <c r="B120" s="25"/>
      <c r="C120" s="26"/>
      <c r="D120" s="26"/>
      <c r="E120" s="26"/>
    </row>
    <row r="121" spans="1:5" s="14" customFormat="1" x14ac:dyDescent="0.25">
      <c r="A121" s="25"/>
      <c r="B121" s="25"/>
      <c r="C121" s="26"/>
      <c r="D121" s="26"/>
      <c r="E121" s="26"/>
    </row>
    <row r="122" spans="1:5" s="14" customFormat="1" x14ac:dyDescent="0.25">
      <c r="A122" s="25"/>
      <c r="B122" s="25"/>
      <c r="C122" s="26"/>
      <c r="D122" s="26"/>
      <c r="E122" s="26"/>
    </row>
    <row r="123" spans="1:5" s="14" customFormat="1" x14ac:dyDescent="0.25">
      <c r="A123" s="25"/>
      <c r="B123" s="25"/>
      <c r="C123" s="26"/>
      <c r="D123" s="26"/>
      <c r="E123" s="26"/>
    </row>
    <row r="124" spans="1:5" s="14" customFormat="1" x14ac:dyDescent="0.25">
      <c r="A124" s="25"/>
      <c r="B124" s="25"/>
      <c r="C124" s="26"/>
      <c r="D124" s="26"/>
      <c r="E124" s="26"/>
    </row>
    <row r="125" spans="1:5" s="14" customFormat="1" x14ac:dyDescent="0.25">
      <c r="A125" s="25"/>
      <c r="B125" s="25"/>
      <c r="C125" s="26"/>
      <c r="D125" s="26"/>
      <c r="E125" s="26"/>
    </row>
    <row r="126" spans="1:5" s="14" customFormat="1" x14ac:dyDescent="0.25">
      <c r="A126" s="25"/>
      <c r="B126" s="25"/>
      <c r="C126" s="26"/>
      <c r="D126" s="26"/>
      <c r="E126" s="26"/>
    </row>
    <row r="127" spans="1:5" s="14" customFormat="1" x14ac:dyDescent="0.25">
      <c r="A127" s="25"/>
      <c r="B127" s="25"/>
      <c r="C127" s="26"/>
      <c r="D127" s="26"/>
      <c r="E127" s="26"/>
    </row>
    <row r="128" spans="1:5" s="14" customFormat="1" x14ac:dyDescent="0.25">
      <c r="A128" s="25"/>
      <c r="B128" s="25"/>
      <c r="C128" s="26"/>
      <c r="D128" s="26"/>
      <c r="E128" s="26"/>
    </row>
    <row r="129" spans="1:5" s="14" customFormat="1" x14ac:dyDescent="0.25">
      <c r="A129" s="25"/>
      <c r="B129" s="25"/>
      <c r="C129" s="26"/>
      <c r="D129" s="26"/>
      <c r="E129" s="26"/>
    </row>
    <row r="130" spans="1:5" s="14" customFormat="1" x14ac:dyDescent="0.25">
      <c r="A130" s="25"/>
      <c r="B130" s="25"/>
      <c r="C130" s="26"/>
      <c r="D130" s="26"/>
      <c r="E130" s="26"/>
    </row>
    <row r="131" spans="1:5" s="14" customFormat="1" x14ac:dyDescent="0.25">
      <c r="A131" s="25"/>
      <c r="B131" s="25"/>
      <c r="C131" s="26"/>
      <c r="D131" s="26"/>
      <c r="E131" s="26"/>
    </row>
    <row r="132" spans="1:5" s="14" customFormat="1" x14ac:dyDescent="0.25">
      <c r="A132" s="25"/>
      <c r="B132" s="25"/>
      <c r="C132" s="26"/>
      <c r="D132" s="26"/>
      <c r="E132" s="26"/>
    </row>
    <row r="133" spans="1:5" s="14" customFormat="1" x14ac:dyDescent="0.25">
      <c r="A133" s="25"/>
      <c r="B133" s="25"/>
      <c r="C133" s="26"/>
      <c r="D133" s="26"/>
      <c r="E133" s="26"/>
    </row>
    <row r="134" spans="1:5" s="14" customFormat="1" x14ac:dyDescent="0.25">
      <c r="A134" s="25"/>
      <c r="B134" s="25"/>
      <c r="C134" s="26"/>
      <c r="D134" s="26"/>
      <c r="E134" s="26"/>
    </row>
    <row r="135" spans="1:5" s="14" customFormat="1" x14ac:dyDescent="0.25">
      <c r="A135" s="25"/>
      <c r="B135" s="25"/>
      <c r="C135" s="26"/>
      <c r="D135" s="26"/>
      <c r="E135" s="26"/>
    </row>
    <row r="136" spans="1:5" s="14" customFormat="1" x14ac:dyDescent="0.25">
      <c r="A136" s="25"/>
      <c r="B136" s="25"/>
      <c r="C136" s="26"/>
      <c r="D136" s="26"/>
      <c r="E136" s="26"/>
    </row>
    <row r="137" spans="1:5" s="14" customFormat="1" x14ac:dyDescent="0.25">
      <c r="A137" s="25"/>
      <c r="B137" s="25"/>
      <c r="C137" s="26"/>
      <c r="D137" s="26"/>
      <c r="E137" s="26"/>
    </row>
    <row r="138" spans="1:5" s="14" customFormat="1" x14ac:dyDescent="0.25">
      <c r="A138" s="25"/>
      <c r="B138" s="25"/>
      <c r="C138" s="26"/>
      <c r="D138" s="26"/>
      <c r="E138" s="26"/>
    </row>
    <row r="139" spans="1:5" s="14" customFormat="1" x14ac:dyDescent="0.25">
      <c r="A139" s="25"/>
      <c r="B139" s="25"/>
      <c r="C139" s="26"/>
      <c r="D139" s="26"/>
      <c r="E139" s="26"/>
    </row>
    <row r="140" spans="1:5" s="14" customFormat="1" x14ac:dyDescent="0.25">
      <c r="A140" s="25"/>
      <c r="B140" s="25"/>
      <c r="C140" s="26"/>
      <c r="D140" s="26"/>
      <c r="E140" s="26"/>
    </row>
    <row r="141" spans="1:5" s="14" customFormat="1" x14ac:dyDescent="0.25">
      <c r="A141" s="25"/>
      <c r="B141" s="25"/>
      <c r="C141" s="26"/>
      <c r="D141" s="26"/>
      <c r="E141" s="26"/>
    </row>
    <row r="142" spans="1:5" s="14" customFormat="1" x14ac:dyDescent="0.25">
      <c r="A142" s="25"/>
      <c r="B142" s="25"/>
      <c r="C142" s="26"/>
      <c r="D142" s="26"/>
      <c r="E142" s="26"/>
    </row>
    <row r="143" spans="1:5" s="14" customFormat="1" x14ac:dyDescent="0.25">
      <c r="A143" s="25"/>
      <c r="B143" s="25"/>
      <c r="C143" s="26"/>
      <c r="D143" s="26"/>
      <c r="E143" s="26"/>
    </row>
    <row r="144" spans="1:5" s="14" customFormat="1" x14ac:dyDescent="0.25">
      <c r="A144" s="25"/>
      <c r="B144" s="25"/>
      <c r="C144" s="26"/>
      <c r="D144" s="26"/>
      <c r="E144" s="26"/>
    </row>
    <row r="145" spans="1:5" s="14" customFormat="1" x14ac:dyDescent="0.25">
      <c r="A145" s="25"/>
      <c r="B145" s="25"/>
      <c r="C145" s="26"/>
      <c r="D145" s="26"/>
      <c r="E145" s="26"/>
    </row>
    <row r="146" spans="1:5" s="14" customFormat="1" x14ac:dyDescent="0.25">
      <c r="A146" s="25"/>
      <c r="B146" s="25"/>
      <c r="C146" s="26"/>
      <c r="D146" s="26"/>
      <c r="E146" s="26"/>
    </row>
    <row r="147" spans="1:5" s="14" customFormat="1" x14ac:dyDescent="0.25">
      <c r="A147" s="25"/>
      <c r="B147" s="25"/>
      <c r="C147" s="26"/>
      <c r="D147" s="26"/>
      <c r="E147" s="26"/>
    </row>
    <row r="148" spans="1:5" s="14" customFormat="1" x14ac:dyDescent="0.25">
      <c r="A148" s="25"/>
      <c r="B148" s="25"/>
      <c r="C148" s="26"/>
      <c r="D148" s="26"/>
      <c r="E148" s="26"/>
    </row>
    <row r="149" spans="1:5" s="14" customFormat="1" x14ac:dyDescent="0.25">
      <c r="A149" s="25"/>
      <c r="B149" s="25"/>
      <c r="C149" s="26"/>
      <c r="D149" s="26"/>
      <c r="E149" s="26"/>
    </row>
    <row r="150" spans="1:5" s="14" customFormat="1" x14ac:dyDescent="0.25">
      <c r="A150" s="25"/>
      <c r="B150" s="25"/>
      <c r="C150" s="26"/>
      <c r="D150" s="26"/>
      <c r="E150" s="26"/>
    </row>
    <row r="151" spans="1:5" s="14" customFormat="1" x14ac:dyDescent="0.25">
      <c r="A151" s="25"/>
      <c r="B151" s="25"/>
      <c r="C151" s="26"/>
      <c r="D151" s="26"/>
      <c r="E151" s="26"/>
    </row>
    <row r="152" spans="1:5" s="14" customFormat="1" x14ac:dyDescent="0.25">
      <c r="A152" s="25"/>
      <c r="B152" s="25"/>
      <c r="C152" s="26"/>
      <c r="D152" s="26"/>
      <c r="E152" s="26"/>
    </row>
    <row r="153" spans="1:5" s="14" customFormat="1" x14ac:dyDescent="0.25">
      <c r="A153" s="25"/>
      <c r="B153" s="25"/>
      <c r="C153" s="26"/>
      <c r="D153" s="26"/>
      <c r="E153" s="26"/>
    </row>
    <row r="154" spans="1:5" s="14" customFormat="1" x14ac:dyDescent="0.25">
      <c r="A154" s="25"/>
      <c r="B154" s="25"/>
      <c r="C154" s="26"/>
      <c r="D154" s="26"/>
      <c r="E154" s="26"/>
    </row>
    <row r="155" spans="1:5" s="14" customFormat="1" x14ac:dyDescent="0.25">
      <c r="A155" s="25"/>
      <c r="B155" s="25"/>
      <c r="C155" s="26"/>
      <c r="D155" s="26"/>
      <c r="E155" s="26"/>
    </row>
    <row r="156" spans="1:5" s="14" customFormat="1" x14ac:dyDescent="0.25">
      <c r="A156" s="25"/>
      <c r="B156" s="25"/>
      <c r="C156" s="26"/>
      <c r="D156" s="26"/>
      <c r="E156" s="26"/>
    </row>
    <row r="157" spans="1:5" s="14" customFormat="1" x14ac:dyDescent="0.25">
      <c r="A157" s="25"/>
      <c r="B157" s="25"/>
      <c r="C157" s="26"/>
      <c r="D157" s="26"/>
      <c r="E157" s="26"/>
    </row>
    <row r="158" spans="1:5" s="14" customFormat="1" x14ac:dyDescent="0.25">
      <c r="A158" s="25"/>
      <c r="B158" s="25"/>
      <c r="C158" s="26"/>
      <c r="D158" s="26"/>
      <c r="E158" s="26"/>
    </row>
    <row r="159" spans="1:5" s="14" customFormat="1" x14ac:dyDescent="0.25">
      <c r="A159" s="25"/>
      <c r="B159" s="25"/>
      <c r="C159" s="26"/>
      <c r="D159" s="26"/>
      <c r="E159" s="26"/>
    </row>
    <row r="160" spans="1:5" s="14" customFormat="1" x14ac:dyDescent="0.25">
      <c r="A160" s="25"/>
      <c r="B160" s="25"/>
      <c r="C160" s="26"/>
      <c r="D160" s="26"/>
      <c r="E160" s="26"/>
    </row>
    <row r="161" spans="1:5" s="14" customFormat="1" x14ac:dyDescent="0.25">
      <c r="A161" s="25"/>
      <c r="B161" s="25"/>
      <c r="C161" s="26"/>
      <c r="D161" s="26"/>
      <c r="E161" s="26"/>
    </row>
    <row r="162" spans="1:5" s="14" customFormat="1" x14ac:dyDescent="0.25">
      <c r="A162" s="25"/>
      <c r="B162" s="25"/>
      <c r="C162" s="26"/>
      <c r="D162" s="26"/>
      <c r="E162" s="26"/>
    </row>
    <row r="163" spans="1:5" s="14" customFormat="1" x14ac:dyDescent="0.25">
      <c r="A163" s="25"/>
      <c r="B163" s="25"/>
      <c r="C163" s="26"/>
      <c r="D163" s="26"/>
      <c r="E163" s="26"/>
    </row>
    <row r="164" spans="1:5" s="14" customFormat="1" x14ac:dyDescent="0.25">
      <c r="A164" s="25"/>
      <c r="B164" s="25"/>
      <c r="C164" s="26"/>
      <c r="D164" s="26"/>
      <c r="E164" s="26"/>
    </row>
    <row r="165" spans="1:5" s="14" customFormat="1" x14ac:dyDescent="0.25">
      <c r="A165" s="25"/>
      <c r="B165" s="25"/>
      <c r="C165" s="26"/>
      <c r="D165" s="26"/>
      <c r="E165" s="26"/>
    </row>
    <row r="166" spans="1:5" s="14" customFormat="1" x14ac:dyDescent="0.25">
      <c r="A166" s="25"/>
      <c r="B166" s="25"/>
      <c r="C166" s="26"/>
      <c r="D166" s="26"/>
      <c r="E166" s="26"/>
    </row>
  </sheetData>
  <mergeCells count="37">
    <mergeCell ref="A51:Q51"/>
    <mergeCell ref="A52:Q55"/>
    <mergeCell ref="A2:Q2"/>
    <mergeCell ref="A4:A5"/>
    <mergeCell ref="B4:B5"/>
    <mergeCell ref="C4:C5"/>
    <mergeCell ref="F4:H4"/>
    <mergeCell ref="A3:N3"/>
    <mergeCell ref="D4:D5"/>
    <mergeCell ref="I4:L4"/>
    <mergeCell ref="M4:Q4"/>
    <mergeCell ref="A6:Q6"/>
    <mergeCell ref="A29:Q29"/>
    <mergeCell ref="A38:Q38"/>
    <mergeCell ref="A43:Q43"/>
    <mergeCell ref="A44:A46"/>
    <mergeCell ref="A49:B49"/>
    <mergeCell ref="A7:A11"/>
    <mergeCell ref="A12:B12"/>
    <mergeCell ref="A14:A18"/>
    <mergeCell ref="A20:B20"/>
    <mergeCell ref="A19:Q19"/>
    <mergeCell ref="A22:A27"/>
    <mergeCell ref="A28:B28"/>
    <mergeCell ref="A30:A35"/>
    <mergeCell ref="A36:Q36"/>
    <mergeCell ref="A37:B37"/>
    <mergeCell ref="A39:A41"/>
    <mergeCell ref="A42:B42"/>
    <mergeCell ref="A13:Q13"/>
    <mergeCell ref="A21:Q21"/>
    <mergeCell ref="A47:B47"/>
    <mergeCell ref="E4:E5"/>
    <mergeCell ref="A1:B1"/>
    <mergeCell ref="I1:Q1"/>
    <mergeCell ref="C1:H1"/>
    <mergeCell ref="A48:B48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workbookViewId="0">
      <selection activeCell="A45" sqref="A45:Q45"/>
    </sheetView>
  </sheetViews>
  <sheetFormatPr defaultRowHeight="12.75" x14ac:dyDescent="0.2"/>
  <cols>
    <col min="1" max="1" width="7.140625" style="37" customWidth="1"/>
    <col min="2" max="2" width="24.42578125" style="41" customWidth="1"/>
    <col min="3" max="4" width="6.7109375" style="37" customWidth="1"/>
    <col min="5" max="5" width="8" style="37" customWidth="1"/>
    <col min="6" max="6" width="6" style="2" customWidth="1"/>
    <col min="7" max="7" width="5.28515625" style="2" customWidth="1"/>
    <col min="8" max="8" width="6.140625" style="2" customWidth="1"/>
    <col min="9" max="9" width="6" style="2" customWidth="1"/>
    <col min="10" max="10" width="5" style="2" customWidth="1"/>
    <col min="11" max="11" width="5.42578125" style="2" customWidth="1"/>
    <col min="12" max="12" width="6" style="2" customWidth="1"/>
    <col min="13" max="13" width="4.85546875" style="2" customWidth="1"/>
    <col min="14" max="14" width="5.85546875" style="2" customWidth="1"/>
    <col min="15" max="16" width="5.28515625" style="2" customWidth="1"/>
    <col min="17" max="17" width="5" style="2" customWidth="1"/>
    <col min="18" max="16384" width="9.140625" style="2"/>
  </cols>
  <sheetData>
    <row r="1" spans="1:17" s="9" customFormat="1" ht="61.5" customHeight="1" x14ac:dyDescent="0.25">
      <c r="A1" s="54" t="s">
        <v>129</v>
      </c>
      <c r="B1" s="54"/>
      <c r="C1" s="55" t="s">
        <v>107</v>
      </c>
      <c r="D1" s="55"/>
      <c r="E1" s="55"/>
      <c r="F1" s="55"/>
      <c r="G1" s="55"/>
      <c r="H1" s="55"/>
      <c r="I1" s="55" t="s">
        <v>89</v>
      </c>
      <c r="J1" s="55"/>
      <c r="K1" s="55"/>
      <c r="L1" s="55"/>
      <c r="M1" s="55"/>
      <c r="N1" s="55"/>
      <c r="O1" s="55"/>
      <c r="P1" s="55"/>
      <c r="Q1" s="55"/>
    </row>
    <row r="2" spans="1:17" s="30" customFormat="1" ht="11.25" customHeight="1" x14ac:dyDescent="0.2">
      <c r="A2" s="79" t="s">
        <v>57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1.25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"/>
      <c r="P3" s="1"/>
      <c r="Q3" s="1"/>
    </row>
    <row r="4" spans="1:17" s="42" customFormat="1" ht="11.25" x14ac:dyDescent="0.2">
      <c r="A4" s="88" t="s">
        <v>0</v>
      </c>
      <c r="B4" s="88" t="s">
        <v>1</v>
      </c>
      <c r="C4" s="88" t="s">
        <v>2</v>
      </c>
      <c r="D4" s="83" t="s">
        <v>66</v>
      </c>
      <c r="E4" s="88" t="s">
        <v>7</v>
      </c>
      <c r="F4" s="89" t="s">
        <v>3</v>
      </c>
      <c r="G4" s="89"/>
      <c r="H4" s="89"/>
      <c r="I4" s="89" t="s">
        <v>8</v>
      </c>
      <c r="J4" s="89"/>
      <c r="K4" s="89"/>
      <c r="L4" s="89"/>
      <c r="M4" s="89" t="s">
        <v>9</v>
      </c>
      <c r="N4" s="89"/>
      <c r="O4" s="89"/>
      <c r="P4" s="89"/>
      <c r="Q4" s="89"/>
    </row>
    <row r="5" spans="1:17" s="42" customFormat="1" ht="27" customHeight="1" x14ac:dyDescent="0.2">
      <c r="A5" s="88"/>
      <c r="B5" s="88"/>
      <c r="C5" s="88"/>
      <c r="D5" s="84"/>
      <c r="E5" s="88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2" customFormat="1" ht="11.25" x14ac:dyDescent="0.2">
      <c r="A6" s="67" t="s">
        <v>67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25.5" x14ac:dyDescent="0.2">
      <c r="A7" s="85"/>
      <c r="B7" s="38" t="s">
        <v>43</v>
      </c>
      <c r="C7" s="33">
        <v>100</v>
      </c>
      <c r="D7" s="52">
        <v>33.56</v>
      </c>
      <c r="E7" s="33">
        <v>157.9</v>
      </c>
      <c r="F7" s="5">
        <v>6.44</v>
      </c>
      <c r="G7" s="5">
        <v>8.5</v>
      </c>
      <c r="H7" s="5">
        <v>10.199999999999999</v>
      </c>
      <c r="I7" s="5">
        <v>59.2</v>
      </c>
      <c r="J7" s="5">
        <v>1</v>
      </c>
      <c r="K7" s="5">
        <v>23.3</v>
      </c>
      <c r="L7" s="5">
        <v>89.1</v>
      </c>
      <c r="M7" s="5">
        <v>0.09</v>
      </c>
      <c r="N7" s="5">
        <v>0.11</v>
      </c>
      <c r="O7" s="5">
        <v>49</v>
      </c>
      <c r="P7" s="5">
        <v>1.2</v>
      </c>
      <c r="Q7" s="5">
        <v>0.3</v>
      </c>
    </row>
    <row r="8" spans="1:17" ht="25.5" x14ac:dyDescent="0.2">
      <c r="A8" s="86"/>
      <c r="B8" s="38" t="s">
        <v>49</v>
      </c>
      <c r="C8" s="33">
        <v>155</v>
      </c>
      <c r="D8" s="52">
        <v>16.36</v>
      </c>
      <c r="E8" s="33">
        <v>214.7</v>
      </c>
      <c r="F8" s="5">
        <v>6.03</v>
      </c>
      <c r="G8" s="5">
        <v>7.73</v>
      </c>
      <c r="H8" s="5">
        <v>40.5</v>
      </c>
      <c r="I8" s="5">
        <v>82.1</v>
      </c>
      <c r="J8" s="5">
        <v>0.6</v>
      </c>
      <c r="K8" s="5">
        <v>16.600000000000001</v>
      </c>
      <c r="L8" s="5">
        <v>87.5</v>
      </c>
      <c r="M8" s="5">
        <v>7.0000000000000007E-2</v>
      </c>
      <c r="N8" s="5">
        <v>0.1</v>
      </c>
      <c r="O8" s="5">
        <v>98.6</v>
      </c>
      <c r="P8" s="5">
        <v>0.27</v>
      </c>
      <c r="Q8" s="5">
        <v>0.95</v>
      </c>
    </row>
    <row r="9" spans="1:17" x14ac:dyDescent="0.2">
      <c r="A9" s="86"/>
      <c r="B9" s="38" t="s">
        <v>38</v>
      </c>
      <c r="C9" s="33">
        <v>10</v>
      </c>
      <c r="D9" s="52">
        <v>11.88</v>
      </c>
      <c r="E9" s="33">
        <v>36</v>
      </c>
      <c r="F9" s="5">
        <v>2.2999999999999998</v>
      </c>
      <c r="G9" s="5">
        <v>3</v>
      </c>
      <c r="H9" s="5">
        <v>0</v>
      </c>
      <c r="I9" s="5">
        <v>108</v>
      </c>
      <c r="J9" s="5">
        <v>0.49</v>
      </c>
      <c r="K9" s="5">
        <v>3.7</v>
      </c>
      <c r="L9" s="5">
        <v>50</v>
      </c>
      <c r="M9" s="5">
        <v>0.09</v>
      </c>
      <c r="N9" s="5">
        <v>0.1</v>
      </c>
      <c r="O9" s="5">
        <v>27.4</v>
      </c>
      <c r="P9" s="5">
        <v>0.7</v>
      </c>
      <c r="Q9" s="5"/>
    </row>
    <row r="10" spans="1:17" x14ac:dyDescent="0.2">
      <c r="A10" s="86"/>
      <c r="B10" s="38" t="s">
        <v>32</v>
      </c>
      <c r="C10" s="33">
        <v>205</v>
      </c>
      <c r="D10" s="52">
        <v>3.4</v>
      </c>
      <c r="E10" s="33">
        <v>62</v>
      </c>
      <c r="F10" s="5">
        <v>0.53</v>
      </c>
      <c r="G10" s="5">
        <v>0.02</v>
      </c>
      <c r="H10" s="5">
        <v>15</v>
      </c>
      <c r="I10" s="5">
        <v>14.2</v>
      </c>
      <c r="J10" s="5">
        <v>0.36</v>
      </c>
      <c r="K10" s="5">
        <v>2.4</v>
      </c>
      <c r="L10" s="5">
        <v>4.9000000000000004</v>
      </c>
      <c r="M10" s="5">
        <v>0</v>
      </c>
      <c r="N10" s="5">
        <v>0</v>
      </c>
      <c r="O10" s="5">
        <v>0</v>
      </c>
      <c r="P10" s="5">
        <v>12.83</v>
      </c>
      <c r="Q10" s="5">
        <v>0</v>
      </c>
    </row>
    <row r="11" spans="1:17" s="4" customFormat="1" ht="25.5" x14ac:dyDescent="0.25">
      <c r="A11" s="87"/>
      <c r="B11" s="38" t="s">
        <v>20</v>
      </c>
      <c r="C11" s="34">
        <v>50</v>
      </c>
      <c r="D11" s="52">
        <v>4.8</v>
      </c>
      <c r="E11" s="34">
        <v>116.9</v>
      </c>
      <c r="F11" s="3">
        <v>3.95</v>
      </c>
      <c r="G11" s="3">
        <v>0.5</v>
      </c>
      <c r="H11" s="3">
        <v>18.05</v>
      </c>
      <c r="I11" s="3">
        <v>11.5</v>
      </c>
      <c r="J11" s="3">
        <v>0.55000000000000004</v>
      </c>
      <c r="K11" s="3">
        <v>16.5</v>
      </c>
      <c r="L11" s="3">
        <v>43.5</v>
      </c>
      <c r="M11" s="3">
        <v>0.05</v>
      </c>
      <c r="N11" s="3">
        <v>0.04</v>
      </c>
      <c r="O11" s="3">
        <v>0</v>
      </c>
      <c r="P11" s="3">
        <v>0</v>
      </c>
      <c r="Q11" s="3">
        <v>0.65</v>
      </c>
    </row>
    <row r="12" spans="1:17" ht="15" customHeight="1" x14ac:dyDescent="0.2">
      <c r="A12" s="77" t="s">
        <v>21</v>
      </c>
      <c r="B12" s="78"/>
      <c r="C12" s="33">
        <f>C11+C10+C9+C8+C7</f>
        <v>520</v>
      </c>
      <c r="D12" s="33">
        <f>D11+D10+D9+D8+D7</f>
        <v>70</v>
      </c>
      <c r="E12" s="33">
        <f t="shared" ref="E12" si="0">E11+E10+E9+E8+E7</f>
        <v>587.5</v>
      </c>
      <c r="F12" s="8">
        <f t="shared" ref="F12:Q12" si="1">F11+F10+F9+F8+F7</f>
        <v>19.25</v>
      </c>
      <c r="G12" s="8">
        <f t="shared" si="1"/>
        <v>19.75</v>
      </c>
      <c r="H12" s="8">
        <f t="shared" si="1"/>
        <v>83.75</v>
      </c>
      <c r="I12" s="8">
        <f t="shared" si="1"/>
        <v>275</v>
      </c>
      <c r="J12" s="8">
        <f t="shared" si="1"/>
        <v>3</v>
      </c>
      <c r="K12" s="8">
        <f t="shared" si="1"/>
        <v>62.5</v>
      </c>
      <c r="L12" s="8">
        <f t="shared" si="1"/>
        <v>275</v>
      </c>
      <c r="M12" s="8">
        <f t="shared" si="1"/>
        <v>0.30000000000000004</v>
      </c>
      <c r="N12" s="8">
        <f t="shared" si="1"/>
        <v>0.35000000000000003</v>
      </c>
      <c r="O12" s="8">
        <f t="shared" si="1"/>
        <v>175</v>
      </c>
      <c r="P12" s="8">
        <f t="shared" si="1"/>
        <v>14.999999999999998</v>
      </c>
      <c r="Q12" s="8">
        <f t="shared" si="1"/>
        <v>1.9000000000000001</v>
      </c>
    </row>
    <row r="13" spans="1:17" s="12" customFormat="1" ht="11.25" x14ac:dyDescent="0.2">
      <c r="A13" s="67" t="s">
        <v>68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25.5" x14ac:dyDescent="0.2">
      <c r="A14" s="85"/>
      <c r="B14" s="38" t="s">
        <v>43</v>
      </c>
      <c r="C14" s="34">
        <v>100</v>
      </c>
      <c r="D14" s="52">
        <v>33.56</v>
      </c>
      <c r="E14" s="34">
        <v>157.9</v>
      </c>
      <c r="F14" s="3">
        <v>6.4</v>
      </c>
      <c r="G14" s="3">
        <v>8.5</v>
      </c>
      <c r="H14" s="3">
        <v>10.199999999999999</v>
      </c>
      <c r="I14" s="3">
        <v>59.2</v>
      </c>
      <c r="J14" s="3">
        <v>1</v>
      </c>
      <c r="K14" s="3">
        <v>23.3</v>
      </c>
      <c r="L14" s="3">
        <v>89.1</v>
      </c>
      <c r="M14" s="3">
        <v>0.09</v>
      </c>
      <c r="N14" s="3">
        <v>0.11</v>
      </c>
      <c r="O14" s="3">
        <v>49</v>
      </c>
      <c r="P14" s="3">
        <v>1.2</v>
      </c>
      <c r="Q14" s="3">
        <v>0.3</v>
      </c>
    </row>
    <row r="15" spans="1:17" ht="25.5" x14ac:dyDescent="0.2">
      <c r="A15" s="86"/>
      <c r="B15" s="38" t="s">
        <v>49</v>
      </c>
      <c r="C15" s="34">
        <v>185</v>
      </c>
      <c r="D15" s="52">
        <v>17.940000000000001</v>
      </c>
      <c r="E15" s="34">
        <v>172.33</v>
      </c>
      <c r="F15" s="3">
        <v>8.83</v>
      </c>
      <c r="G15" s="3">
        <v>3.65</v>
      </c>
      <c r="H15" s="3">
        <v>44.35</v>
      </c>
      <c r="I15" s="3">
        <v>211.1</v>
      </c>
      <c r="J15" s="3">
        <v>1.25</v>
      </c>
      <c r="K15" s="3">
        <v>20.76</v>
      </c>
      <c r="L15" s="3">
        <v>141.1</v>
      </c>
      <c r="M15" s="3">
        <v>0.17</v>
      </c>
      <c r="N15" s="3">
        <v>0.24</v>
      </c>
      <c r="O15" s="3">
        <v>96.9</v>
      </c>
      <c r="P15" s="3">
        <v>1.22</v>
      </c>
      <c r="Q15" s="3">
        <v>0.95</v>
      </c>
    </row>
    <row r="16" spans="1:17" s="4" customFormat="1" x14ac:dyDescent="0.25">
      <c r="A16" s="86"/>
      <c r="B16" s="38" t="s">
        <v>56</v>
      </c>
      <c r="C16" s="34">
        <v>15</v>
      </c>
      <c r="D16" s="52">
        <v>11.88</v>
      </c>
      <c r="E16" s="34">
        <v>94.67</v>
      </c>
      <c r="F16" s="3">
        <v>1.21</v>
      </c>
      <c r="G16" s="3">
        <v>8.67</v>
      </c>
      <c r="H16" s="3">
        <v>0.53</v>
      </c>
      <c r="I16" s="3">
        <v>3</v>
      </c>
      <c r="J16" s="3">
        <v>0</v>
      </c>
      <c r="K16" s="3">
        <v>0</v>
      </c>
      <c r="L16" s="3">
        <v>4</v>
      </c>
      <c r="M16" s="3">
        <v>0</v>
      </c>
      <c r="N16" s="3">
        <v>0</v>
      </c>
      <c r="O16" s="3">
        <v>79.099999999999994</v>
      </c>
      <c r="P16" s="3">
        <v>2.25</v>
      </c>
      <c r="Q16" s="3">
        <v>0.1</v>
      </c>
    </row>
    <row r="17" spans="1:17" ht="25.5" x14ac:dyDescent="0.2">
      <c r="A17" s="86"/>
      <c r="B17" s="38" t="s">
        <v>92</v>
      </c>
      <c r="C17" s="34">
        <v>205</v>
      </c>
      <c r="D17" s="52">
        <v>3.4</v>
      </c>
      <c r="E17" s="34">
        <v>62</v>
      </c>
      <c r="F17" s="3">
        <v>0.53</v>
      </c>
      <c r="G17" s="3">
        <v>0.02</v>
      </c>
      <c r="H17" s="3">
        <v>15</v>
      </c>
      <c r="I17" s="3">
        <v>14.2</v>
      </c>
      <c r="J17" s="3">
        <v>0.36</v>
      </c>
      <c r="K17" s="3">
        <v>2.4</v>
      </c>
      <c r="L17" s="3">
        <v>4.9000000000000004</v>
      </c>
      <c r="M17" s="3">
        <v>0</v>
      </c>
      <c r="N17" s="3">
        <v>0</v>
      </c>
      <c r="O17" s="3">
        <v>0</v>
      </c>
      <c r="P17" s="3">
        <v>12.83</v>
      </c>
      <c r="Q17" s="3">
        <v>0</v>
      </c>
    </row>
    <row r="18" spans="1:17" s="4" customFormat="1" ht="25.5" x14ac:dyDescent="0.25">
      <c r="A18" s="87"/>
      <c r="B18" s="38" t="s">
        <v>20</v>
      </c>
      <c r="C18" s="34">
        <v>70</v>
      </c>
      <c r="D18" s="52">
        <v>3.22</v>
      </c>
      <c r="E18" s="34">
        <v>193.1</v>
      </c>
      <c r="F18" s="3">
        <v>5.53</v>
      </c>
      <c r="G18" s="3">
        <v>2.16</v>
      </c>
      <c r="H18" s="3">
        <v>25.67</v>
      </c>
      <c r="I18" s="3">
        <v>12.5</v>
      </c>
      <c r="J18" s="3">
        <v>1.89</v>
      </c>
      <c r="K18" s="3">
        <v>28.54</v>
      </c>
      <c r="L18" s="3">
        <v>60.9</v>
      </c>
      <c r="M18" s="3">
        <v>0.09</v>
      </c>
      <c r="N18" s="3">
        <v>0.05</v>
      </c>
      <c r="O18" s="3">
        <v>0</v>
      </c>
      <c r="P18" s="3">
        <v>0</v>
      </c>
      <c r="Q18" s="3">
        <v>0.91</v>
      </c>
    </row>
    <row r="19" spans="1:17" s="4" customFormat="1" ht="11.25" x14ac:dyDescent="0.25">
      <c r="A19" s="61" t="s">
        <v>127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</row>
    <row r="20" spans="1:17" ht="15" customHeight="1" x14ac:dyDescent="0.2">
      <c r="A20" s="77" t="s">
        <v>21</v>
      </c>
      <c r="B20" s="78"/>
      <c r="C20" s="34">
        <f>C18+C17+C16+C15+C14</f>
        <v>575</v>
      </c>
      <c r="D20" s="34">
        <v>70</v>
      </c>
      <c r="E20" s="34">
        <f t="shared" ref="E20" si="2">E18+E17+E16+E15+E14</f>
        <v>680</v>
      </c>
      <c r="F20" s="7">
        <f t="shared" ref="F20:Q20" si="3">F18+F17+F16+F15+F14</f>
        <v>22.5</v>
      </c>
      <c r="G20" s="7">
        <f t="shared" si="3"/>
        <v>23</v>
      </c>
      <c r="H20" s="7">
        <f t="shared" si="3"/>
        <v>95.750000000000014</v>
      </c>
      <c r="I20" s="7">
        <f t="shared" si="3"/>
        <v>300</v>
      </c>
      <c r="J20" s="7">
        <f t="shared" si="3"/>
        <v>4.5</v>
      </c>
      <c r="K20" s="7">
        <f t="shared" si="3"/>
        <v>75</v>
      </c>
      <c r="L20" s="7">
        <f t="shared" si="3"/>
        <v>300</v>
      </c>
      <c r="M20" s="7">
        <f t="shared" si="3"/>
        <v>0.35</v>
      </c>
      <c r="N20" s="7">
        <f t="shared" si="3"/>
        <v>0.39999999999999997</v>
      </c>
      <c r="O20" s="7">
        <f t="shared" si="3"/>
        <v>225</v>
      </c>
      <c r="P20" s="7">
        <f t="shared" si="3"/>
        <v>17.5</v>
      </c>
      <c r="Q20" s="7">
        <f t="shared" si="3"/>
        <v>2.2599999999999998</v>
      </c>
    </row>
    <row r="21" spans="1:17" s="12" customFormat="1" ht="11.25" x14ac:dyDescent="0.2">
      <c r="A21" s="67" t="s">
        <v>69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</row>
    <row r="22" spans="1:17" ht="25.5" x14ac:dyDescent="0.2">
      <c r="A22" s="85"/>
      <c r="B22" s="38" t="s">
        <v>54</v>
      </c>
      <c r="C22" s="33">
        <v>60</v>
      </c>
      <c r="D22" s="33">
        <v>4.21</v>
      </c>
      <c r="E22" s="33">
        <v>50.9</v>
      </c>
      <c r="F22" s="5">
        <v>1.33</v>
      </c>
      <c r="G22" s="5">
        <v>3.94</v>
      </c>
      <c r="H22" s="5">
        <v>5.52</v>
      </c>
      <c r="I22" s="5">
        <v>24</v>
      </c>
      <c r="J22" s="5">
        <v>0.32</v>
      </c>
      <c r="K22" s="5">
        <v>8.9</v>
      </c>
      <c r="L22" s="5">
        <v>20.3</v>
      </c>
      <c r="M22" s="5">
        <v>0.01</v>
      </c>
      <c r="N22" s="5">
        <v>0.01</v>
      </c>
      <c r="O22" s="5">
        <v>45</v>
      </c>
      <c r="P22" s="5">
        <v>3.5</v>
      </c>
      <c r="Q22" s="5">
        <v>1.2</v>
      </c>
    </row>
    <row r="23" spans="1:17" x14ac:dyDescent="0.2">
      <c r="A23" s="86"/>
      <c r="B23" s="38" t="s">
        <v>26</v>
      </c>
      <c r="C23" s="33">
        <v>200</v>
      </c>
      <c r="D23" s="33">
        <v>8.7200000000000006</v>
      </c>
      <c r="E23" s="33">
        <v>101.3</v>
      </c>
      <c r="F23" s="5">
        <v>3.2</v>
      </c>
      <c r="G23" s="5">
        <v>3.3</v>
      </c>
      <c r="H23" s="5">
        <v>11.2</v>
      </c>
      <c r="I23" s="5">
        <v>129.6</v>
      </c>
      <c r="J23" s="5">
        <v>0.6</v>
      </c>
      <c r="K23" s="5">
        <v>15.5</v>
      </c>
      <c r="L23" s="5">
        <v>105.6</v>
      </c>
      <c r="M23" s="5">
        <v>0.03</v>
      </c>
      <c r="N23" s="5">
        <v>7.0000000000000007E-2</v>
      </c>
      <c r="O23" s="5">
        <v>54</v>
      </c>
      <c r="P23" s="5">
        <v>4.5999999999999996</v>
      </c>
      <c r="Q23" s="5">
        <v>1.4</v>
      </c>
    </row>
    <row r="24" spans="1:17" ht="25.5" x14ac:dyDescent="0.2">
      <c r="A24" s="86"/>
      <c r="B24" s="38" t="s">
        <v>94</v>
      </c>
      <c r="C24" s="33">
        <v>120</v>
      </c>
      <c r="D24" s="33">
        <v>69.010000000000005</v>
      </c>
      <c r="E24" s="33">
        <v>242</v>
      </c>
      <c r="F24" s="5">
        <v>15.5</v>
      </c>
      <c r="G24" s="5">
        <v>10.67</v>
      </c>
      <c r="H24" s="5">
        <v>31.55</v>
      </c>
      <c r="I24" s="5">
        <v>146</v>
      </c>
      <c r="J24" s="5">
        <v>1.03</v>
      </c>
      <c r="K24" s="5">
        <v>14.1</v>
      </c>
      <c r="L24" s="5">
        <v>121</v>
      </c>
      <c r="M24" s="5">
        <v>0.21</v>
      </c>
      <c r="N24" s="5">
        <v>0.24</v>
      </c>
      <c r="O24" s="5">
        <v>96</v>
      </c>
      <c r="P24" s="5">
        <v>0.6</v>
      </c>
      <c r="Q24" s="5">
        <v>1.1000000000000001</v>
      </c>
    </row>
    <row r="25" spans="1:17" ht="25.5" x14ac:dyDescent="0.2">
      <c r="A25" s="86"/>
      <c r="B25" s="38" t="s">
        <v>93</v>
      </c>
      <c r="C25" s="33">
        <v>155</v>
      </c>
      <c r="D25" s="33">
        <v>18.260000000000002</v>
      </c>
      <c r="E25" s="33">
        <v>197.74</v>
      </c>
      <c r="F25" s="5">
        <v>2.96</v>
      </c>
      <c r="G25" s="5">
        <v>9.16</v>
      </c>
      <c r="H25" s="5">
        <v>31</v>
      </c>
      <c r="I25" s="5">
        <v>41.6</v>
      </c>
      <c r="J25" s="5">
        <v>0.8</v>
      </c>
      <c r="K25" s="5">
        <v>17.399999999999999</v>
      </c>
      <c r="L25" s="5">
        <v>67</v>
      </c>
      <c r="M25" s="5">
        <v>0.1</v>
      </c>
      <c r="N25" s="5">
        <v>0.1</v>
      </c>
      <c r="O25" s="5">
        <v>50</v>
      </c>
      <c r="P25" s="5">
        <v>1.7</v>
      </c>
      <c r="Q25" s="5">
        <v>0.15</v>
      </c>
    </row>
    <row r="26" spans="1:17" x14ac:dyDescent="0.2">
      <c r="A26" s="86"/>
      <c r="B26" s="38" t="s">
        <v>110</v>
      </c>
      <c r="C26" s="33">
        <v>200</v>
      </c>
      <c r="D26" s="33">
        <v>15</v>
      </c>
      <c r="E26" s="33">
        <v>114.8</v>
      </c>
      <c r="F26" s="5">
        <v>0.7</v>
      </c>
      <c r="G26" s="5">
        <v>0.05</v>
      </c>
      <c r="H26" s="5">
        <v>27.6</v>
      </c>
      <c r="I26" s="5">
        <v>32.299999999999997</v>
      </c>
      <c r="J26" s="5">
        <v>0.3</v>
      </c>
      <c r="K26" s="5">
        <v>17.5</v>
      </c>
      <c r="L26" s="5">
        <v>21.9</v>
      </c>
      <c r="M26" s="5">
        <v>0.01</v>
      </c>
      <c r="N26" s="5">
        <v>0.03</v>
      </c>
      <c r="O26" s="5">
        <v>0</v>
      </c>
      <c r="P26" s="5">
        <v>10.6</v>
      </c>
      <c r="Q26" s="5">
        <v>1</v>
      </c>
    </row>
    <row r="27" spans="1:17" s="4" customFormat="1" ht="25.5" x14ac:dyDescent="0.25">
      <c r="A27" s="86"/>
      <c r="B27" s="38" t="s">
        <v>20</v>
      </c>
      <c r="C27" s="34">
        <v>20</v>
      </c>
      <c r="D27" s="34">
        <v>1.92</v>
      </c>
      <c r="E27" s="34">
        <v>46.76</v>
      </c>
      <c r="F27" s="3">
        <v>1.58</v>
      </c>
      <c r="G27" s="3">
        <v>0.2</v>
      </c>
      <c r="H27" s="3">
        <v>9.66</v>
      </c>
      <c r="I27" s="3">
        <v>4.5999999999999996</v>
      </c>
      <c r="J27" s="3">
        <v>0.22</v>
      </c>
      <c r="K27" s="3">
        <v>6.6</v>
      </c>
      <c r="L27" s="3">
        <v>17.399999999999999</v>
      </c>
      <c r="M27" s="3">
        <v>0.02</v>
      </c>
      <c r="N27" s="3">
        <v>0.01</v>
      </c>
      <c r="O27" s="3">
        <v>0</v>
      </c>
      <c r="P27" s="3">
        <v>0</v>
      </c>
      <c r="Q27" s="3">
        <v>0.26</v>
      </c>
    </row>
    <row r="28" spans="1:17" s="4" customFormat="1" x14ac:dyDescent="0.25">
      <c r="A28" s="87"/>
      <c r="B28" s="38" t="s">
        <v>23</v>
      </c>
      <c r="C28" s="34">
        <v>30</v>
      </c>
      <c r="D28" s="34">
        <v>2.88</v>
      </c>
      <c r="E28" s="34">
        <v>69</v>
      </c>
      <c r="F28" s="3">
        <v>1.68</v>
      </c>
      <c r="G28" s="3">
        <v>0.33</v>
      </c>
      <c r="H28" s="3">
        <v>0.72</v>
      </c>
      <c r="I28" s="3">
        <v>6.9</v>
      </c>
      <c r="J28" s="3">
        <v>0.93</v>
      </c>
      <c r="K28" s="3">
        <v>7.5</v>
      </c>
      <c r="L28" s="3">
        <v>31.8</v>
      </c>
      <c r="M28" s="3">
        <v>0.04</v>
      </c>
      <c r="N28" s="3">
        <v>0.03</v>
      </c>
      <c r="O28" s="3">
        <v>0</v>
      </c>
      <c r="P28" s="3">
        <v>0</v>
      </c>
      <c r="Q28" s="3">
        <v>0.27</v>
      </c>
    </row>
    <row r="29" spans="1:17" ht="15" customHeight="1" x14ac:dyDescent="0.2">
      <c r="A29" s="77" t="s">
        <v>27</v>
      </c>
      <c r="B29" s="78"/>
      <c r="C29" s="33">
        <f>C28+C27+C26+C23+C22+C24+C25</f>
        <v>785</v>
      </c>
      <c r="D29" s="33">
        <f>D28+D27+D26+D23+D22+D24+D25</f>
        <v>120.00000000000001</v>
      </c>
      <c r="E29" s="33">
        <f t="shared" ref="E29" si="4">E28+E27+E26+E23+E22+E24+E25</f>
        <v>822.5</v>
      </c>
      <c r="F29" s="8">
        <f t="shared" ref="F29:Q29" si="5">F28+F27+F26+F23+F22+F24+F25</f>
        <v>26.950000000000003</v>
      </c>
      <c r="G29" s="8">
        <f t="shared" si="5"/>
        <v>27.650000000000002</v>
      </c>
      <c r="H29" s="8">
        <f t="shared" si="5"/>
        <v>117.25</v>
      </c>
      <c r="I29" s="8">
        <f t="shared" si="5"/>
        <v>385</v>
      </c>
      <c r="J29" s="8">
        <f t="shared" si="5"/>
        <v>4.2</v>
      </c>
      <c r="K29" s="8">
        <f t="shared" si="5"/>
        <v>87.5</v>
      </c>
      <c r="L29" s="8">
        <f t="shared" si="5"/>
        <v>385</v>
      </c>
      <c r="M29" s="8">
        <f t="shared" si="5"/>
        <v>0.41999999999999993</v>
      </c>
      <c r="N29" s="8">
        <f t="shared" si="5"/>
        <v>0.49</v>
      </c>
      <c r="O29" s="8">
        <f t="shared" si="5"/>
        <v>245</v>
      </c>
      <c r="P29" s="8">
        <f t="shared" si="5"/>
        <v>21</v>
      </c>
      <c r="Q29" s="8">
        <f t="shared" si="5"/>
        <v>5.3800000000000008</v>
      </c>
    </row>
    <row r="30" spans="1:17" s="12" customFormat="1" ht="11.25" x14ac:dyDescent="0.2">
      <c r="A30" s="67" t="s">
        <v>70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/>
    </row>
    <row r="31" spans="1:17" ht="25.5" x14ac:dyDescent="0.2">
      <c r="A31" s="85"/>
      <c r="B31" s="38" t="s">
        <v>76</v>
      </c>
      <c r="C31" s="34">
        <v>100</v>
      </c>
      <c r="D31" s="34">
        <v>7.01</v>
      </c>
      <c r="E31" s="34">
        <v>60.9</v>
      </c>
      <c r="F31" s="3">
        <v>2.58</v>
      </c>
      <c r="G31" s="3">
        <v>6.2</v>
      </c>
      <c r="H31" s="3">
        <v>5.52</v>
      </c>
      <c r="I31" s="3">
        <v>42</v>
      </c>
      <c r="J31" s="3">
        <v>0.32</v>
      </c>
      <c r="K31" s="3">
        <v>8.9</v>
      </c>
      <c r="L31" s="3">
        <v>20.3</v>
      </c>
      <c r="M31" s="3">
        <v>0.01</v>
      </c>
      <c r="N31" s="3">
        <v>0.01</v>
      </c>
      <c r="O31" s="3">
        <v>62</v>
      </c>
      <c r="P31" s="3">
        <v>7.5</v>
      </c>
      <c r="Q31" s="3">
        <v>0.9</v>
      </c>
    </row>
    <row r="32" spans="1:17" x14ac:dyDescent="0.2">
      <c r="A32" s="86"/>
      <c r="B32" s="38" t="s">
        <v>26</v>
      </c>
      <c r="C32" s="34">
        <v>250</v>
      </c>
      <c r="D32" s="34">
        <v>8.7200000000000006</v>
      </c>
      <c r="E32" s="34">
        <v>163.27000000000001</v>
      </c>
      <c r="F32" s="3">
        <v>3.52</v>
      </c>
      <c r="G32" s="3">
        <v>6.56</v>
      </c>
      <c r="H32" s="3">
        <v>11.2</v>
      </c>
      <c r="I32" s="3">
        <v>139.41</v>
      </c>
      <c r="J32" s="3">
        <v>1.75</v>
      </c>
      <c r="K32" s="3">
        <v>19.8</v>
      </c>
      <c r="L32" s="3">
        <v>110.7</v>
      </c>
      <c r="M32" s="3">
        <v>7.0000000000000007E-2</v>
      </c>
      <c r="N32" s="3">
        <v>0.11</v>
      </c>
      <c r="O32" s="3">
        <v>107</v>
      </c>
      <c r="P32" s="3">
        <v>3.8</v>
      </c>
      <c r="Q32" s="3">
        <v>1.4</v>
      </c>
    </row>
    <row r="33" spans="1:17" ht="25.5" x14ac:dyDescent="0.2">
      <c r="A33" s="86"/>
      <c r="B33" s="38" t="s">
        <v>121</v>
      </c>
      <c r="C33" s="34">
        <v>120</v>
      </c>
      <c r="D33" s="34">
        <v>69.010000000000005</v>
      </c>
      <c r="E33" s="34">
        <v>242</v>
      </c>
      <c r="F33" s="3">
        <v>15.5</v>
      </c>
      <c r="G33" s="3">
        <v>10.67</v>
      </c>
      <c r="H33" s="3">
        <v>31.55</v>
      </c>
      <c r="I33" s="3">
        <v>146</v>
      </c>
      <c r="J33" s="3">
        <v>1.03</v>
      </c>
      <c r="K33" s="3">
        <v>14.1</v>
      </c>
      <c r="L33" s="3">
        <v>121</v>
      </c>
      <c r="M33" s="3">
        <v>0.21</v>
      </c>
      <c r="N33" s="3">
        <v>0.24</v>
      </c>
      <c r="O33" s="3">
        <v>96</v>
      </c>
      <c r="P33" s="3">
        <v>0.6</v>
      </c>
      <c r="Q33" s="3">
        <v>1.6</v>
      </c>
    </row>
    <row r="34" spans="1:17" x14ac:dyDescent="0.2">
      <c r="A34" s="86"/>
      <c r="B34" s="38" t="s">
        <v>35</v>
      </c>
      <c r="C34" s="34">
        <v>180</v>
      </c>
      <c r="D34" s="34">
        <v>16.920000000000002</v>
      </c>
      <c r="E34" s="34">
        <v>192.8</v>
      </c>
      <c r="F34" s="3">
        <v>3.38</v>
      </c>
      <c r="G34" s="3">
        <v>7.87</v>
      </c>
      <c r="H34" s="3">
        <v>27.49</v>
      </c>
      <c r="I34" s="3">
        <v>41.6</v>
      </c>
      <c r="J34" s="3">
        <v>1.02</v>
      </c>
      <c r="K34" s="3">
        <v>17.399999999999999</v>
      </c>
      <c r="L34" s="3">
        <v>67</v>
      </c>
      <c r="M34" s="3">
        <v>0.1</v>
      </c>
      <c r="N34" s="3">
        <v>0.1</v>
      </c>
      <c r="O34" s="3">
        <v>50</v>
      </c>
      <c r="P34" s="3">
        <v>2</v>
      </c>
      <c r="Q34" s="3">
        <v>0.15</v>
      </c>
    </row>
    <row r="35" spans="1:17" x14ac:dyDescent="0.2">
      <c r="A35" s="86"/>
      <c r="B35" s="38" t="s">
        <v>110</v>
      </c>
      <c r="C35" s="34">
        <v>200</v>
      </c>
      <c r="D35" s="34">
        <v>15</v>
      </c>
      <c r="E35" s="34">
        <v>114.8</v>
      </c>
      <c r="F35" s="3">
        <v>0.7</v>
      </c>
      <c r="G35" s="3">
        <v>0.05</v>
      </c>
      <c r="H35" s="3">
        <v>27.6</v>
      </c>
      <c r="I35" s="3">
        <v>32.299999999999997</v>
      </c>
      <c r="J35" s="3">
        <v>0.3</v>
      </c>
      <c r="K35" s="3">
        <v>17.5</v>
      </c>
      <c r="L35" s="3">
        <v>21.9</v>
      </c>
      <c r="M35" s="3">
        <v>0.01</v>
      </c>
      <c r="N35" s="3">
        <v>0.03</v>
      </c>
      <c r="O35" s="3">
        <v>0</v>
      </c>
      <c r="P35" s="3">
        <v>10.6</v>
      </c>
      <c r="Q35" s="3">
        <v>1</v>
      </c>
    </row>
    <row r="36" spans="1:17" s="4" customFormat="1" ht="25.5" x14ac:dyDescent="0.25">
      <c r="A36" s="86"/>
      <c r="B36" s="38" t="s">
        <v>20</v>
      </c>
      <c r="C36" s="34">
        <v>30</v>
      </c>
      <c r="D36" s="34">
        <v>2.88</v>
      </c>
      <c r="E36" s="34">
        <v>76.23</v>
      </c>
      <c r="F36" s="3">
        <v>2.37</v>
      </c>
      <c r="G36" s="3">
        <v>0.3</v>
      </c>
      <c r="H36" s="3">
        <v>14.49</v>
      </c>
      <c r="I36" s="3">
        <v>7.19</v>
      </c>
      <c r="J36" s="3">
        <v>0.33</v>
      </c>
      <c r="K36" s="3">
        <v>9.9</v>
      </c>
      <c r="L36" s="3">
        <v>26.1</v>
      </c>
      <c r="M36" s="3">
        <v>0.03</v>
      </c>
      <c r="N36" s="3">
        <v>0.05</v>
      </c>
      <c r="O36" s="3">
        <v>0</v>
      </c>
      <c r="P36" s="3">
        <v>0</v>
      </c>
      <c r="Q36" s="3">
        <v>0.39</v>
      </c>
    </row>
    <row r="37" spans="1:17" s="4" customFormat="1" x14ac:dyDescent="0.25">
      <c r="A37" s="87"/>
      <c r="B37" s="38" t="s">
        <v>23</v>
      </c>
      <c r="C37" s="34">
        <v>50</v>
      </c>
      <c r="D37" s="34">
        <v>4.88</v>
      </c>
      <c r="E37" s="34">
        <v>115</v>
      </c>
      <c r="F37" s="3">
        <v>3.45</v>
      </c>
      <c r="G37" s="3">
        <v>0.55000000000000004</v>
      </c>
      <c r="H37" s="3">
        <v>16.2</v>
      </c>
      <c r="I37" s="3">
        <v>11.5</v>
      </c>
      <c r="J37" s="3">
        <v>1.55</v>
      </c>
      <c r="K37" s="3">
        <v>17.350000000000001</v>
      </c>
      <c r="L37" s="3">
        <v>53</v>
      </c>
      <c r="M37" s="3">
        <v>0.06</v>
      </c>
      <c r="N37" s="3">
        <v>0.06</v>
      </c>
      <c r="O37" s="3">
        <v>0</v>
      </c>
      <c r="P37" s="3">
        <v>0</v>
      </c>
      <c r="Q37" s="3">
        <v>0.45</v>
      </c>
    </row>
    <row r="38" spans="1:17" s="4" customFormat="1" ht="11.25" x14ac:dyDescent="0.25">
      <c r="A38" s="61" t="s">
        <v>84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3"/>
    </row>
    <row r="39" spans="1:17" ht="12.75" customHeight="1" x14ac:dyDescent="0.2">
      <c r="A39" s="77" t="s">
        <v>27</v>
      </c>
      <c r="B39" s="78"/>
      <c r="C39" s="34">
        <f>C37+C36+C35+C32+C31+C33+C34</f>
        <v>930</v>
      </c>
      <c r="D39" s="34">
        <v>120</v>
      </c>
      <c r="E39" s="34">
        <f t="shared" ref="E39" si="6">E37+E36+E35+E32+E31+E33+E34</f>
        <v>965</v>
      </c>
      <c r="F39" s="7">
        <f t="shared" ref="F39:Q39" si="7">F37+F36+F35+F32+F31+F33+F34</f>
        <v>31.5</v>
      </c>
      <c r="G39" s="7">
        <f t="shared" si="7"/>
        <v>32.199999999999996</v>
      </c>
      <c r="H39" s="7">
        <f t="shared" si="7"/>
        <v>134.04999999999998</v>
      </c>
      <c r="I39" s="7">
        <f t="shared" si="7"/>
        <v>420</v>
      </c>
      <c r="J39" s="7">
        <f t="shared" si="7"/>
        <v>6.3000000000000007</v>
      </c>
      <c r="K39" s="7">
        <f t="shared" si="7"/>
        <v>104.94999999999999</v>
      </c>
      <c r="L39" s="7">
        <f t="shared" si="7"/>
        <v>420</v>
      </c>
      <c r="M39" s="7">
        <f t="shared" si="7"/>
        <v>0.49</v>
      </c>
      <c r="N39" s="7">
        <f t="shared" si="7"/>
        <v>0.6</v>
      </c>
      <c r="O39" s="7">
        <f t="shared" si="7"/>
        <v>315</v>
      </c>
      <c r="P39" s="7">
        <f t="shared" si="7"/>
        <v>24.5</v>
      </c>
      <c r="Q39" s="7">
        <f t="shared" si="7"/>
        <v>5.8900000000000006</v>
      </c>
    </row>
    <row r="40" spans="1:17" s="12" customFormat="1" ht="11.25" x14ac:dyDescent="0.2">
      <c r="A40" s="67" t="s">
        <v>71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</row>
    <row r="41" spans="1:17" x14ac:dyDescent="0.2">
      <c r="A41" s="85"/>
      <c r="B41" s="38" t="s">
        <v>28</v>
      </c>
      <c r="C41" s="33">
        <v>180</v>
      </c>
      <c r="D41" s="52">
        <v>23</v>
      </c>
      <c r="E41" s="33">
        <v>102</v>
      </c>
      <c r="F41" s="5">
        <v>5.5</v>
      </c>
      <c r="G41" s="5">
        <v>5.2</v>
      </c>
      <c r="H41" s="5">
        <v>7.1</v>
      </c>
      <c r="I41" s="5">
        <v>73</v>
      </c>
      <c r="J41" s="5">
        <v>0.2</v>
      </c>
      <c r="K41" s="5">
        <v>13.5</v>
      </c>
      <c r="L41" s="5">
        <v>72</v>
      </c>
      <c r="M41" s="5">
        <v>0.08</v>
      </c>
      <c r="N41" s="5">
        <v>0.08</v>
      </c>
      <c r="O41" s="5">
        <v>32</v>
      </c>
      <c r="P41" s="5">
        <v>1.4</v>
      </c>
      <c r="Q41" s="5">
        <v>0</v>
      </c>
    </row>
    <row r="42" spans="1:17" s="4" customFormat="1" ht="25.5" x14ac:dyDescent="0.25">
      <c r="A42" s="86"/>
      <c r="B42" s="38" t="s">
        <v>95</v>
      </c>
      <c r="C42" s="34">
        <v>150</v>
      </c>
      <c r="D42" s="52">
        <v>25</v>
      </c>
      <c r="E42" s="34">
        <v>47</v>
      </c>
      <c r="F42" s="3">
        <v>0.4</v>
      </c>
      <c r="G42" s="3">
        <v>0.4</v>
      </c>
      <c r="H42" s="3">
        <v>3.8</v>
      </c>
      <c r="I42" s="3">
        <v>36</v>
      </c>
      <c r="J42" s="3">
        <v>0.6</v>
      </c>
      <c r="K42" s="3">
        <v>7</v>
      </c>
      <c r="L42" s="3">
        <v>21</v>
      </c>
      <c r="M42" s="3">
        <v>0.03</v>
      </c>
      <c r="N42" s="3">
        <v>0.02</v>
      </c>
      <c r="O42" s="3">
        <v>35</v>
      </c>
      <c r="P42" s="3">
        <v>4</v>
      </c>
      <c r="Q42" s="3">
        <v>0.16</v>
      </c>
    </row>
    <row r="43" spans="1:17" s="4" customFormat="1" x14ac:dyDescent="0.25">
      <c r="A43" s="87"/>
      <c r="B43" s="38" t="s">
        <v>44</v>
      </c>
      <c r="C43" s="34">
        <v>55</v>
      </c>
      <c r="D43" s="52">
        <v>22</v>
      </c>
      <c r="E43" s="34">
        <v>86</v>
      </c>
      <c r="F43" s="3">
        <v>1.8</v>
      </c>
      <c r="G43" s="3">
        <v>2.2999999999999998</v>
      </c>
      <c r="H43" s="3">
        <v>22.6</v>
      </c>
      <c r="I43" s="3">
        <v>1</v>
      </c>
      <c r="J43" s="3">
        <v>0.4</v>
      </c>
      <c r="K43" s="3">
        <v>4.5</v>
      </c>
      <c r="L43" s="3">
        <v>17</v>
      </c>
      <c r="M43" s="3">
        <v>0.01</v>
      </c>
      <c r="N43" s="3">
        <v>0.04</v>
      </c>
      <c r="O43" s="3">
        <v>3</v>
      </c>
      <c r="P43" s="3">
        <v>0.6</v>
      </c>
      <c r="Q43" s="3">
        <v>0.26</v>
      </c>
    </row>
    <row r="44" spans="1:17" s="6" customFormat="1" ht="15" customHeight="1" x14ac:dyDescent="0.2">
      <c r="A44" s="77" t="s">
        <v>25</v>
      </c>
      <c r="B44" s="78"/>
      <c r="C44" s="33">
        <f>C43+C42+C41</f>
        <v>385</v>
      </c>
      <c r="D44" s="33">
        <f>SUM(D41:D43)</f>
        <v>70</v>
      </c>
      <c r="E44" s="33">
        <f t="shared" ref="E44" si="8">E43+E42+E41</f>
        <v>235</v>
      </c>
      <c r="F44" s="8">
        <f t="shared" ref="F44:Q44" si="9">F43+F42+F41</f>
        <v>7.7</v>
      </c>
      <c r="G44" s="8">
        <f t="shared" si="9"/>
        <v>7.9</v>
      </c>
      <c r="H44" s="8">
        <f t="shared" si="9"/>
        <v>33.5</v>
      </c>
      <c r="I44" s="8">
        <f t="shared" si="9"/>
        <v>110</v>
      </c>
      <c r="J44" s="8">
        <f t="shared" si="9"/>
        <v>1.2</v>
      </c>
      <c r="K44" s="8">
        <f t="shared" si="9"/>
        <v>25</v>
      </c>
      <c r="L44" s="8">
        <f t="shared" si="9"/>
        <v>110</v>
      </c>
      <c r="M44" s="8">
        <f t="shared" si="9"/>
        <v>0.12</v>
      </c>
      <c r="N44" s="8">
        <f t="shared" si="9"/>
        <v>0.14000000000000001</v>
      </c>
      <c r="O44" s="8">
        <f t="shared" si="9"/>
        <v>70</v>
      </c>
      <c r="P44" s="8">
        <f t="shared" si="9"/>
        <v>6</v>
      </c>
      <c r="Q44" s="8">
        <f t="shared" si="9"/>
        <v>0.42000000000000004</v>
      </c>
    </row>
    <row r="45" spans="1:17" s="12" customFormat="1" ht="11.25" x14ac:dyDescent="0.2">
      <c r="A45" s="67" t="s">
        <v>72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</row>
    <row r="46" spans="1:17" x14ac:dyDescent="0.2">
      <c r="A46" s="85"/>
      <c r="B46" s="38" t="s">
        <v>75</v>
      </c>
      <c r="C46" s="34">
        <v>200</v>
      </c>
      <c r="D46" s="52">
        <v>23</v>
      </c>
      <c r="E46" s="34">
        <v>126</v>
      </c>
      <c r="F46" s="3">
        <v>6.8</v>
      </c>
      <c r="G46" s="3">
        <v>6.5</v>
      </c>
      <c r="H46" s="3">
        <v>11.9</v>
      </c>
      <c r="I46" s="3">
        <v>83</v>
      </c>
      <c r="J46" s="3">
        <v>0.8</v>
      </c>
      <c r="K46" s="3">
        <v>18.5</v>
      </c>
      <c r="L46" s="3">
        <v>82</v>
      </c>
      <c r="M46" s="3">
        <v>0.1</v>
      </c>
      <c r="N46" s="3">
        <v>0.04</v>
      </c>
      <c r="O46" s="3">
        <v>52</v>
      </c>
      <c r="P46" s="3">
        <v>2.94</v>
      </c>
      <c r="Q46" s="3">
        <v>0</v>
      </c>
    </row>
    <row r="47" spans="1:17" s="4" customFormat="1" ht="25.5" x14ac:dyDescent="0.25">
      <c r="A47" s="86"/>
      <c r="B47" s="38" t="s">
        <v>95</v>
      </c>
      <c r="C47" s="34">
        <v>150</v>
      </c>
      <c r="D47" s="52">
        <v>25</v>
      </c>
      <c r="E47" s="34">
        <v>47</v>
      </c>
      <c r="F47" s="3">
        <v>0.4</v>
      </c>
      <c r="G47" s="3">
        <v>0.4</v>
      </c>
      <c r="H47" s="3">
        <v>3.8</v>
      </c>
      <c r="I47" s="3">
        <v>36</v>
      </c>
      <c r="J47" s="3">
        <v>0.6</v>
      </c>
      <c r="K47" s="3">
        <v>7</v>
      </c>
      <c r="L47" s="3">
        <v>21</v>
      </c>
      <c r="M47" s="3">
        <v>0.03</v>
      </c>
      <c r="N47" s="3">
        <v>0.02</v>
      </c>
      <c r="O47" s="3">
        <v>35</v>
      </c>
      <c r="P47" s="3">
        <v>4</v>
      </c>
      <c r="Q47" s="3">
        <v>0.16</v>
      </c>
    </row>
    <row r="48" spans="1:17" s="4" customFormat="1" x14ac:dyDescent="0.25">
      <c r="A48" s="87"/>
      <c r="B48" s="38" t="s">
        <v>44</v>
      </c>
      <c r="C48" s="34">
        <v>55</v>
      </c>
      <c r="D48" s="52">
        <v>22</v>
      </c>
      <c r="E48" s="34">
        <v>86</v>
      </c>
      <c r="F48" s="3">
        <v>1.8</v>
      </c>
      <c r="G48" s="3">
        <v>2.2999999999999998</v>
      </c>
      <c r="H48" s="3">
        <v>22.6</v>
      </c>
      <c r="I48" s="3">
        <v>1</v>
      </c>
      <c r="J48" s="3">
        <v>0.4</v>
      </c>
      <c r="K48" s="3">
        <v>4.5</v>
      </c>
      <c r="L48" s="3">
        <v>17</v>
      </c>
      <c r="M48" s="3">
        <v>0.01</v>
      </c>
      <c r="N48" s="3">
        <v>0.04</v>
      </c>
      <c r="O48" s="3">
        <v>3</v>
      </c>
      <c r="P48" s="3">
        <v>0.06</v>
      </c>
      <c r="Q48" s="3">
        <v>0.26</v>
      </c>
    </row>
    <row r="49" spans="1:17" s="6" customFormat="1" ht="15" customHeight="1" x14ac:dyDescent="0.2">
      <c r="A49" s="77" t="s">
        <v>25</v>
      </c>
      <c r="B49" s="78"/>
      <c r="C49" s="34">
        <f>C48+C47+C46</f>
        <v>405</v>
      </c>
      <c r="D49" s="52">
        <f>D48+D47+D46</f>
        <v>70</v>
      </c>
      <c r="E49" s="34">
        <f t="shared" ref="E49" si="10">E48+E47+E46</f>
        <v>259</v>
      </c>
      <c r="F49" s="7">
        <f>F48+F47+F46</f>
        <v>9</v>
      </c>
      <c r="G49" s="7">
        <f t="shared" ref="G49:Q49" si="11">G48+G47+G46</f>
        <v>9.1999999999999993</v>
      </c>
      <c r="H49" s="7">
        <f t="shared" si="11"/>
        <v>38.300000000000004</v>
      </c>
      <c r="I49" s="7">
        <f t="shared" si="11"/>
        <v>120</v>
      </c>
      <c r="J49" s="7">
        <f t="shared" si="11"/>
        <v>1.8</v>
      </c>
      <c r="K49" s="7">
        <f t="shared" si="11"/>
        <v>30</v>
      </c>
      <c r="L49" s="7">
        <f t="shared" si="11"/>
        <v>120</v>
      </c>
      <c r="M49" s="7">
        <f t="shared" si="11"/>
        <v>0.14000000000000001</v>
      </c>
      <c r="N49" s="7">
        <f t="shared" si="11"/>
        <v>0.1</v>
      </c>
      <c r="O49" s="7">
        <f t="shared" si="11"/>
        <v>90</v>
      </c>
      <c r="P49" s="7">
        <f t="shared" si="11"/>
        <v>7</v>
      </c>
      <c r="Q49" s="7">
        <f t="shared" si="11"/>
        <v>0.42000000000000004</v>
      </c>
    </row>
    <row r="50" spans="1:17" s="6" customFormat="1" x14ac:dyDescent="0.2">
      <c r="A50" s="81" t="s">
        <v>73</v>
      </c>
      <c r="B50" s="82"/>
      <c r="C50" s="34">
        <f>C44+C29+C12</f>
        <v>1690</v>
      </c>
      <c r="D50" s="34">
        <f t="shared" ref="D50:Q50" si="12">D44+D29+D12</f>
        <v>260</v>
      </c>
      <c r="E50" s="34">
        <f t="shared" ref="E50" si="13">E44+E29+E12</f>
        <v>1645</v>
      </c>
      <c r="F50" s="7">
        <f t="shared" si="12"/>
        <v>53.900000000000006</v>
      </c>
      <c r="G50" s="7">
        <f t="shared" si="12"/>
        <v>55.300000000000004</v>
      </c>
      <c r="H50" s="7">
        <f t="shared" si="12"/>
        <v>234.5</v>
      </c>
      <c r="I50" s="7">
        <f t="shared" si="12"/>
        <v>770</v>
      </c>
      <c r="J50" s="7">
        <f t="shared" si="12"/>
        <v>8.4</v>
      </c>
      <c r="K50" s="7">
        <f t="shared" si="12"/>
        <v>175</v>
      </c>
      <c r="L50" s="7">
        <f t="shared" si="12"/>
        <v>770</v>
      </c>
      <c r="M50" s="7">
        <f t="shared" si="12"/>
        <v>0.84</v>
      </c>
      <c r="N50" s="7">
        <f t="shared" si="12"/>
        <v>0.98</v>
      </c>
      <c r="O50" s="7">
        <f t="shared" si="12"/>
        <v>490</v>
      </c>
      <c r="P50" s="7">
        <f t="shared" si="12"/>
        <v>42</v>
      </c>
      <c r="Q50" s="7">
        <f t="shared" si="12"/>
        <v>7.7000000000000011</v>
      </c>
    </row>
    <row r="51" spans="1:17" s="6" customFormat="1" x14ac:dyDescent="0.2">
      <c r="A51" s="81" t="s">
        <v>74</v>
      </c>
      <c r="B51" s="82"/>
      <c r="C51" s="33">
        <f>C49+C39+C20</f>
        <v>1910</v>
      </c>
      <c r="D51" s="33">
        <f t="shared" ref="D51:Q51" si="14">D49+D39+D20</f>
        <v>260</v>
      </c>
      <c r="E51" s="33">
        <f t="shared" ref="E51" si="15">E49+E39+E20</f>
        <v>1904</v>
      </c>
      <c r="F51" s="8">
        <f t="shared" si="14"/>
        <v>63</v>
      </c>
      <c r="G51" s="8">
        <f t="shared" si="14"/>
        <v>64.399999999999991</v>
      </c>
      <c r="H51" s="8">
        <f t="shared" si="14"/>
        <v>268.10000000000002</v>
      </c>
      <c r="I51" s="8">
        <f t="shared" si="14"/>
        <v>840</v>
      </c>
      <c r="J51" s="8">
        <f t="shared" si="14"/>
        <v>12.600000000000001</v>
      </c>
      <c r="K51" s="8">
        <f t="shared" si="14"/>
        <v>209.95</v>
      </c>
      <c r="L51" s="8">
        <f t="shared" si="14"/>
        <v>840</v>
      </c>
      <c r="M51" s="8">
        <f t="shared" si="14"/>
        <v>0.98</v>
      </c>
      <c r="N51" s="8">
        <f t="shared" si="14"/>
        <v>1.0999999999999999</v>
      </c>
      <c r="O51" s="8">
        <f t="shared" si="14"/>
        <v>630</v>
      </c>
      <c r="P51" s="8">
        <f t="shared" si="14"/>
        <v>49</v>
      </c>
      <c r="Q51" s="8">
        <f t="shared" si="14"/>
        <v>8.57</v>
      </c>
    </row>
    <row r="52" spans="1:17" s="14" customFormat="1" x14ac:dyDescent="0.25">
      <c r="A52" s="35"/>
      <c r="B52" s="39"/>
      <c r="C52" s="35"/>
      <c r="D52" s="35"/>
      <c r="E52" s="35"/>
    </row>
    <row r="53" spans="1:17" s="14" customFormat="1" ht="11.25" x14ac:dyDescent="0.25">
      <c r="A53" s="70" t="s">
        <v>77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  <row r="54" spans="1:17" s="14" customFormat="1" ht="11.25" x14ac:dyDescent="0.25">
      <c r="A54" s="71" t="s">
        <v>64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s="14" customFormat="1" ht="11.25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s="14" customFormat="1" ht="11.25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s="14" customFormat="1" ht="11.25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s="12" customFormat="1" x14ac:dyDescent="0.2">
      <c r="A58" s="36"/>
      <c r="B58" s="40"/>
      <c r="C58" s="36"/>
      <c r="D58" s="36"/>
      <c r="E58" s="36"/>
    </row>
  </sheetData>
  <mergeCells count="37">
    <mergeCell ref="A53:Q53"/>
    <mergeCell ref="A54:Q57"/>
    <mergeCell ref="A6:Q6"/>
    <mergeCell ref="A13:Q13"/>
    <mergeCell ref="A21:Q21"/>
    <mergeCell ref="A30:Q30"/>
    <mergeCell ref="A40:Q40"/>
    <mergeCell ref="A45:Q45"/>
    <mergeCell ref="A7:A11"/>
    <mergeCell ref="A12:B12"/>
    <mergeCell ref="A14:A18"/>
    <mergeCell ref="A19:Q19"/>
    <mergeCell ref="A20:B20"/>
    <mergeCell ref="A22:A28"/>
    <mergeCell ref="A29:B29"/>
    <mergeCell ref="A46:A48"/>
    <mergeCell ref="A50:B50"/>
    <mergeCell ref="A51:B51"/>
    <mergeCell ref="D4:D5"/>
    <mergeCell ref="A31:A37"/>
    <mergeCell ref="A38:Q38"/>
    <mergeCell ref="A39:B39"/>
    <mergeCell ref="A41:A43"/>
    <mergeCell ref="A44:B44"/>
    <mergeCell ref="A4:A5"/>
    <mergeCell ref="B4:B5"/>
    <mergeCell ref="C4:C5"/>
    <mergeCell ref="F4:H4"/>
    <mergeCell ref="I4:L4"/>
    <mergeCell ref="M4:Q4"/>
    <mergeCell ref="E4:E5"/>
    <mergeCell ref="A1:B1"/>
    <mergeCell ref="C1:H1"/>
    <mergeCell ref="I1:Q1"/>
    <mergeCell ref="A49:B49"/>
    <mergeCell ref="A2:Q2"/>
    <mergeCell ref="A3:N3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51"/>
  <sheetViews>
    <sheetView topLeftCell="A25" workbookViewId="0">
      <selection activeCell="V6" sqref="V6"/>
    </sheetView>
  </sheetViews>
  <sheetFormatPr defaultRowHeight="12.75" x14ac:dyDescent="0.2"/>
  <cols>
    <col min="1" max="1" width="7" style="32" customWidth="1"/>
    <col min="2" max="2" width="19.5703125" style="32" customWidth="1"/>
    <col min="3" max="4" width="7.140625" style="36" customWidth="1"/>
    <col min="5" max="5" width="8.28515625" style="36" customWidth="1"/>
    <col min="6" max="6" width="6" style="12" customWidth="1"/>
    <col min="7" max="7" width="5.7109375" style="12" customWidth="1"/>
    <col min="8" max="8" width="6.28515625" style="12" customWidth="1"/>
    <col min="9" max="9" width="5.5703125" style="12" customWidth="1"/>
    <col min="10" max="10" width="5.28515625" style="12" customWidth="1"/>
    <col min="11" max="11" width="5" style="12" customWidth="1"/>
    <col min="12" max="12" width="5.7109375" style="12" customWidth="1"/>
    <col min="13" max="13" width="5.5703125" style="12" customWidth="1"/>
    <col min="14" max="14" width="5.7109375" style="12" customWidth="1"/>
    <col min="15" max="15" width="5.28515625" style="12" customWidth="1"/>
    <col min="16" max="16" width="5.42578125" style="12" customWidth="1"/>
    <col min="17" max="17" width="5.85546875" style="12" customWidth="1"/>
    <col min="18" max="16384" width="9.140625" style="12"/>
  </cols>
  <sheetData>
    <row r="1" spans="1:17" s="48" customFormat="1" ht="61.5" customHeight="1" x14ac:dyDescent="0.25">
      <c r="A1" s="90" t="s">
        <v>130</v>
      </c>
      <c r="B1" s="90"/>
      <c r="C1" s="55" t="s">
        <v>104</v>
      </c>
      <c r="D1" s="55"/>
      <c r="E1" s="55"/>
      <c r="F1" s="55"/>
      <c r="G1" s="55"/>
      <c r="H1" s="55"/>
      <c r="I1" s="55" t="s">
        <v>89</v>
      </c>
      <c r="J1" s="55"/>
      <c r="K1" s="55"/>
      <c r="L1" s="55"/>
      <c r="M1" s="55"/>
      <c r="N1" s="55"/>
      <c r="O1" s="55"/>
      <c r="P1" s="55"/>
      <c r="Q1" s="55"/>
    </row>
    <row r="2" spans="1:17" s="27" customFormat="1" x14ac:dyDescent="0.2">
      <c r="A2" s="90" t="s">
        <v>58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66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6.25" customHeight="1" x14ac:dyDescent="0.2">
      <c r="A5" s="91"/>
      <c r="B5" s="91"/>
      <c r="C5" s="91"/>
      <c r="D5" s="96"/>
      <c r="E5" s="91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ht="11.25" x14ac:dyDescent="0.2">
      <c r="A6" s="67" t="s">
        <v>67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25.5" x14ac:dyDescent="0.2">
      <c r="A7" s="92"/>
      <c r="B7" s="43" t="s">
        <v>122</v>
      </c>
      <c r="C7" s="22">
        <v>250</v>
      </c>
      <c r="D7" s="51">
        <v>65.12</v>
      </c>
      <c r="E7" s="22">
        <v>410.6</v>
      </c>
      <c r="F7" s="13">
        <v>15.23</v>
      </c>
      <c r="G7" s="13">
        <v>19.23</v>
      </c>
      <c r="H7" s="13">
        <v>50.7</v>
      </c>
      <c r="I7" s="13">
        <v>252.4</v>
      </c>
      <c r="J7" s="13">
        <v>2.17</v>
      </c>
      <c r="K7" s="13">
        <v>44.6</v>
      </c>
      <c r="L7" s="13">
        <v>228.7</v>
      </c>
      <c r="M7" s="13">
        <v>0.25</v>
      </c>
      <c r="N7" s="13">
        <v>0.31</v>
      </c>
      <c r="O7" s="13">
        <v>175</v>
      </c>
      <c r="P7" s="13">
        <v>14.97</v>
      </c>
      <c r="Q7" s="13">
        <v>1.46</v>
      </c>
    </row>
    <row r="8" spans="1:17" x14ac:dyDescent="0.2">
      <c r="A8" s="93"/>
      <c r="B8" s="43" t="s">
        <v>33</v>
      </c>
      <c r="C8" s="22">
        <v>200</v>
      </c>
      <c r="D8" s="51">
        <v>2</v>
      </c>
      <c r="E8" s="22">
        <v>60</v>
      </c>
      <c r="F8" s="13">
        <v>7.0000000000000007E-2</v>
      </c>
      <c r="G8" s="13">
        <v>0.02</v>
      </c>
      <c r="H8" s="13">
        <v>15</v>
      </c>
      <c r="I8" s="13">
        <v>11.1</v>
      </c>
      <c r="J8" s="13">
        <v>0.28000000000000003</v>
      </c>
      <c r="K8" s="13">
        <v>1.4</v>
      </c>
      <c r="L8" s="13">
        <v>2.8</v>
      </c>
      <c r="M8" s="13">
        <v>0</v>
      </c>
      <c r="N8" s="13">
        <v>0</v>
      </c>
      <c r="O8" s="13">
        <v>0</v>
      </c>
      <c r="P8" s="13">
        <v>0.03</v>
      </c>
      <c r="Q8" s="13">
        <v>0</v>
      </c>
    </row>
    <row r="9" spans="1:17" s="14" customFormat="1" ht="25.5" x14ac:dyDescent="0.25">
      <c r="A9" s="94"/>
      <c r="B9" s="43" t="s">
        <v>20</v>
      </c>
      <c r="C9" s="22">
        <v>50</v>
      </c>
      <c r="D9" s="51">
        <v>2.88</v>
      </c>
      <c r="E9" s="22">
        <v>116.9</v>
      </c>
      <c r="F9" s="13">
        <v>3.95</v>
      </c>
      <c r="G9" s="13">
        <v>0.5</v>
      </c>
      <c r="H9" s="13">
        <v>18.05</v>
      </c>
      <c r="I9" s="13">
        <v>11.5</v>
      </c>
      <c r="J9" s="13">
        <v>0.55000000000000004</v>
      </c>
      <c r="K9" s="13">
        <v>16.5</v>
      </c>
      <c r="L9" s="13">
        <v>43.5</v>
      </c>
      <c r="M9" s="13">
        <v>0.05</v>
      </c>
      <c r="N9" s="13">
        <v>0.04</v>
      </c>
      <c r="O9" s="13">
        <v>0</v>
      </c>
      <c r="P9" s="13">
        <v>0</v>
      </c>
      <c r="Q9" s="13">
        <v>0.65</v>
      </c>
    </row>
    <row r="10" spans="1:17" s="17" customFormat="1" ht="15" customHeight="1" x14ac:dyDescent="0.2">
      <c r="A10" s="81" t="s">
        <v>21</v>
      </c>
      <c r="B10" s="82"/>
      <c r="C10" s="22">
        <f>C9+C8+C7</f>
        <v>500</v>
      </c>
      <c r="D10" s="22">
        <f>D9+D8+D7</f>
        <v>70</v>
      </c>
      <c r="E10" s="22">
        <f t="shared" ref="E10" si="0">E9+E8+E7</f>
        <v>587.5</v>
      </c>
      <c r="F10" s="15">
        <f t="shared" ref="F10:Q10" si="1">F9+F8+F7</f>
        <v>19.25</v>
      </c>
      <c r="G10" s="15">
        <f t="shared" si="1"/>
        <v>19.75</v>
      </c>
      <c r="H10" s="15">
        <f t="shared" si="1"/>
        <v>83.75</v>
      </c>
      <c r="I10" s="15">
        <f t="shared" si="1"/>
        <v>275</v>
      </c>
      <c r="J10" s="15">
        <f t="shared" si="1"/>
        <v>3</v>
      </c>
      <c r="K10" s="15">
        <f t="shared" si="1"/>
        <v>62.5</v>
      </c>
      <c r="L10" s="15">
        <f t="shared" si="1"/>
        <v>275</v>
      </c>
      <c r="M10" s="15">
        <f t="shared" si="1"/>
        <v>0.3</v>
      </c>
      <c r="N10" s="15">
        <f t="shared" si="1"/>
        <v>0.35</v>
      </c>
      <c r="O10" s="15">
        <f t="shared" si="1"/>
        <v>175</v>
      </c>
      <c r="P10" s="15">
        <f t="shared" si="1"/>
        <v>15</v>
      </c>
      <c r="Q10" s="15">
        <f t="shared" si="1"/>
        <v>2.11</v>
      </c>
    </row>
    <row r="11" spans="1:17" ht="11.25" x14ac:dyDescent="0.2">
      <c r="A11" s="67" t="s">
        <v>68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</row>
    <row r="12" spans="1:17" ht="25.5" x14ac:dyDescent="0.2">
      <c r="A12" s="92"/>
      <c r="B12" s="43" t="s">
        <v>123</v>
      </c>
      <c r="C12" s="22">
        <v>280</v>
      </c>
      <c r="D12" s="51">
        <v>70.959999999999994</v>
      </c>
      <c r="E12" s="22">
        <v>426.9</v>
      </c>
      <c r="F12" s="13">
        <v>16.899999999999999</v>
      </c>
      <c r="G12" s="13">
        <v>20.82</v>
      </c>
      <c r="H12" s="13">
        <v>55.08</v>
      </c>
      <c r="I12" s="13">
        <v>276.39999999999998</v>
      </c>
      <c r="J12" s="13">
        <v>2.33</v>
      </c>
      <c r="K12" s="13">
        <v>45.06</v>
      </c>
      <c r="L12" s="13">
        <v>236.3</v>
      </c>
      <c r="M12" s="13">
        <v>0.26</v>
      </c>
      <c r="N12" s="13">
        <v>0.35</v>
      </c>
      <c r="O12" s="13">
        <v>225</v>
      </c>
      <c r="P12" s="13">
        <v>17.47</v>
      </c>
      <c r="Q12" s="13">
        <v>1.46</v>
      </c>
    </row>
    <row r="13" spans="1:17" x14ac:dyDescent="0.2">
      <c r="A13" s="93"/>
      <c r="B13" s="43" t="s">
        <v>33</v>
      </c>
      <c r="C13" s="22">
        <v>200</v>
      </c>
      <c r="D13" s="51">
        <v>2</v>
      </c>
      <c r="E13" s="22">
        <v>60</v>
      </c>
      <c r="F13" s="13">
        <v>7.0000000000000007E-2</v>
      </c>
      <c r="G13" s="13">
        <v>0.02</v>
      </c>
      <c r="H13" s="13">
        <v>15</v>
      </c>
      <c r="I13" s="13">
        <v>11.1</v>
      </c>
      <c r="J13" s="13">
        <v>0.28000000000000003</v>
      </c>
      <c r="K13" s="13">
        <v>1.4</v>
      </c>
      <c r="L13" s="13">
        <v>2.8</v>
      </c>
      <c r="M13" s="13">
        <v>0</v>
      </c>
      <c r="N13" s="13">
        <v>0</v>
      </c>
      <c r="O13" s="13">
        <v>0</v>
      </c>
      <c r="P13" s="13">
        <v>0.03</v>
      </c>
      <c r="Q13" s="13">
        <v>0</v>
      </c>
    </row>
    <row r="14" spans="1:17" ht="25.5" x14ac:dyDescent="0.2">
      <c r="A14" s="94"/>
      <c r="B14" s="43" t="s">
        <v>20</v>
      </c>
      <c r="C14" s="22">
        <v>70</v>
      </c>
      <c r="D14" s="51">
        <v>6.72</v>
      </c>
      <c r="E14" s="22">
        <v>193.1</v>
      </c>
      <c r="F14" s="13">
        <v>5.53</v>
      </c>
      <c r="G14" s="13">
        <v>2.16</v>
      </c>
      <c r="H14" s="13">
        <v>25.67</v>
      </c>
      <c r="I14" s="13">
        <v>12.5</v>
      </c>
      <c r="J14" s="13">
        <v>1.89</v>
      </c>
      <c r="K14" s="13">
        <v>28.54</v>
      </c>
      <c r="L14" s="13">
        <v>60.9</v>
      </c>
      <c r="M14" s="13">
        <v>0.09</v>
      </c>
      <c r="N14" s="13">
        <v>0.05</v>
      </c>
      <c r="O14" s="13">
        <v>0</v>
      </c>
      <c r="P14" s="13">
        <v>0</v>
      </c>
      <c r="Q14" s="13">
        <v>0.91</v>
      </c>
    </row>
    <row r="15" spans="1:17" ht="11.25" x14ac:dyDescent="0.2">
      <c r="A15" s="64" t="s">
        <v>111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6"/>
    </row>
    <row r="16" spans="1:17" ht="15" customHeight="1" x14ac:dyDescent="0.2">
      <c r="A16" s="81" t="s">
        <v>21</v>
      </c>
      <c r="B16" s="82"/>
      <c r="C16" s="22">
        <f>C14+C13+C12</f>
        <v>550</v>
      </c>
      <c r="D16" s="22">
        <v>70</v>
      </c>
      <c r="E16" s="22">
        <f t="shared" ref="E16" si="2">E14+E13+E12</f>
        <v>680</v>
      </c>
      <c r="F16" s="15">
        <f t="shared" ref="F16:Q16" si="3">F14+F13+F12</f>
        <v>22.5</v>
      </c>
      <c r="G16" s="15">
        <f t="shared" si="3"/>
        <v>23</v>
      </c>
      <c r="H16" s="15">
        <f t="shared" si="3"/>
        <v>95.75</v>
      </c>
      <c r="I16" s="15">
        <f t="shared" si="3"/>
        <v>300</v>
      </c>
      <c r="J16" s="15">
        <f t="shared" si="3"/>
        <v>4.5</v>
      </c>
      <c r="K16" s="15">
        <f t="shared" si="3"/>
        <v>75</v>
      </c>
      <c r="L16" s="15">
        <f t="shared" si="3"/>
        <v>300</v>
      </c>
      <c r="M16" s="15">
        <f t="shared" si="3"/>
        <v>0.35</v>
      </c>
      <c r="N16" s="15">
        <f t="shared" si="3"/>
        <v>0.39999999999999997</v>
      </c>
      <c r="O16" s="15">
        <f t="shared" si="3"/>
        <v>225</v>
      </c>
      <c r="P16" s="15">
        <f t="shared" si="3"/>
        <v>17.5</v>
      </c>
      <c r="Q16" s="15">
        <f t="shared" si="3"/>
        <v>2.37</v>
      </c>
    </row>
    <row r="17" spans="1:17" ht="11.25" x14ac:dyDescent="0.2">
      <c r="A17" s="67" t="s">
        <v>69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9"/>
    </row>
    <row r="18" spans="1:17" s="14" customFormat="1" ht="25.5" x14ac:dyDescent="0.25">
      <c r="A18" s="92"/>
      <c r="B18" s="43" t="s">
        <v>53</v>
      </c>
      <c r="C18" s="22">
        <v>60</v>
      </c>
      <c r="D18" s="22">
        <v>5.56</v>
      </c>
      <c r="E18" s="22">
        <v>44.34</v>
      </c>
      <c r="F18" s="13">
        <v>0.86</v>
      </c>
      <c r="G18" s="13">
        <v>5.22</v>
      </c>
      <c r="H18" s="13">
        <v>7.87</v>
      </c>
      <c r="I18" s="13">
        <v>12.9</v>
      </c>
      <c r="J18" s="13">
        <v>0.2</v>
      </c>
      <c r="K18" s="13">
        <v>12</v>
      </c>
      <c r="L18" s="13">
        <v>16.600000000000001</v>
      </c>
      <c r="M18" s="13">
        <v>0.03</v>
      </c>
      <c r="N18" s="13">
        <v>0.05</v>
      </c>
      <c r="O18" s="13">
        <v>0</v>
      </c>
      <c r="P18" s="13">
        <v>0.96</v>
      </c>
      <c r="Q18" s="13">
        <v>1.9</v>
      </c>
    </row>
    <row r="19" spans="1:17" s="17" customFormat="1" ht="38.25" x14ac:dyDescent="0.2">
      <c r="A19" s="93"/>
      <c r="B19" s="43" t="s">
        <v>96</v>
      </c>
      <c r="C19" s="22">
        <v>280</v>
      </c>
      <c r="D19" s="22">
        <v>25.06</v>
      </c>
      <c r="E19" s="22">
        <v>150.1</v>
      </c>
      <c r="F19" s="13">
        <v>2.9</v>
      </c>
      <c r="G19" s="13">
        <v>2.8</v>
      </c>
      <c r="H19" s="13">
        <v>15.3</v>
      </c>
      <c r="I19" s="13">
        <v>78.7</v>
      </c>
      <c r="J19" s="13">
        <v>0.5</v>
      </c>
      <c r="K19" s="13">
        <v>15.5</v>
      </c>
      <c r="L19" s="13">
        <v>99.1</v>
      </c>
      <c r="M19" s="13">
        <v>0.04</v>
      </c>
      <c r="N19" s="13">
        <v>0.03</v>
      </c>
      <c r="O19" s="13">
        <v>0</v>
      </c>
      <c r="P19" s="13">
        <v>0.9</v>
      </c>
      <c r="Q19" s="13">
        <v>0.3</v>
      </c>
    </row>
    <row r="20" spans="1:17" s="17" customFormat="1" ht="25.5" x14ac:dyDescent="0.2">
      <c r="A20" s="93"/>
      <c r="B20" s="43" t="s">
        <v>45</v>
      </c>
      <c r="C20" s="22">
        <v>200</v>
      </c>
      <c r="D20" s="22">
        <v>75.64</v>
      </c>
      <c r="E20" s="22">
        <v>404.1</v>
      </c>
      <c r="F20" s="13">
        <v>19.329999999999998</v>
      </c>
      <c r="G20" s="13">
        <v>18.8</v>
      </c>
      <c r="H20" s="13">
        <v>54.9</v>
      </c>
      <c r="I20" s="13">
        <v>260.60000000000002</v>
      </c>
      <c r="J20" s="13">
        <v>1.75</v>
      </c>
      <c r="K20" s="13">
        <v>42.5</v>
      </c>
      <c r="L20" s="13">
        <v>216.7</v>
      </c>
      <c r="M20" s="13">
        <v>0.28000000000000003</v>
      </c>
      <c r="N20" s="13">
        <v>0.32</v>
      </c>
      <c r="O20" s="13">
        <v>245</v>
      </c>
      <c r="P20" s="13">
        <v>3.5</v>
      </c>
      <c r="Q20" s="13">
        <v>1</v>
      </c>
    </row>
    <row r="21" spans="1:17" ht="25.5" x14ac:dyDescent="0.2">
      <c r="A21" s="93"/>
      <c r="B21" s="43" t="s">
        <v>36</v>
      </c>
      <c r="C21" s="22">
        <v>200</v>
      </c>
      <c r="D21" s="22">
        <v>8.94</v>
      </c>
      <c r="E21" s="22">
        <v>108.2</v>
      </c>
      <c r="F21" s="13">
        <v>0.6</v>
      </c>
      <c r="G21" s="13">
        <v>0.3</v>
      </c>
      <c r="H21" s="13">
        <v>28.8</v>
      </c>
      <c r="I21" s="13">
        <v>21.3</v>
      </c>
      <c r="J21" s="13">
        <v>0.6</v>
      </c>
      <c r="K21" s="13">
        <v>3.4</v>
      </c>
      <c r="L21" s="13">
        <v>3.4</v>
      </c>
      <c r="M21" s="13">
        <v>0.01</v>
      </c>
      <c r="N21" s="13">
        <v>0.05</v>
      </c>
      <c r="O21" s="13">
        <v>0</v>
      </c>
      <c r="P21" s="13">
        <v>15.64</v>
      </c>
      <c r="Q21" s="13">
        <v>0</v>
      </c>
    </row>
    <row r="22" spans="1:17" s="14" customFormat="1" ht="25.5" x14ac:dyDescent="0.25">
      <c r="A22" s="93"/>
      <c r="B22" s="43" t="s">
        <v>20</v>
      </c>
      <c r="C22" s="22">
        <v>20</v>
      </c>
      <c r="D22" s="22">
        <v>1.92</v>
      </c>
      <c r="E22" s="22">
        <v>46.76</v>
      </c>
      <c r="F22" s="13">
        <v>1.58</v>
      </c>
      <c r="G22" s="13">
        <v>0.2</v>
      </c>
      <c r="H22" s="13">
        <v>9.66</v>
      </c>
      <c r="I22" s="13">
        <v>4.5999999999999996</v>
      </c>
      <c r="J22" s="13">
        <v>0.22</v>
      </c>
      <c r="K22" s="13">
        <v>6.6</v>
      </c>
      <c r="L22" s="13">
        <v>17.399999999999999</v>
      </c>
      <c r="M22" s="13">
        <v>0.02</v>
      </c>
      <c r="N22" s="13">
        <v>0.01</v>
      </c>
      <c r="O22" s="13">
        <v>0</v>
      </c>
      <c r="P22" s="13">
        <v>0</v>
      </c>
      <c r="Q22" s="13">
        <v>0.26</v>
      </c>
    </row>
    <row r="23" spans="1:17" s="14" customFormat="1" x14ac:dyDescent="0.25">
      <c r="A23" s="94"/>
      <c r="B23" s="43" t="s">
        <v>23</v>
      </c>
      <c r="C23" s="22">
        <v>30</v>
      </c>
      <c r="D23" s="22">
        <v>2.88</v>
      </c>
      <c r="E23" s="22">
        <v>69</v>
      </c>
      <c r="F23" s="13">
        <v>1.68</v>
      </c>
      <c r="G23" s="13">
        <v>0.33</v>
      </c>
      <c r="H23" s="13">
        <v>0.72</v>
      </c>
      <c r="I23" s="13">
        <v>6.9</v>
      </c>
      <c r="J23" s="13">
        <v>0.93</v>
      </c>
      <c r="K23" s="13">
        <v>7.5</v>
      </c>
      <c r="L23" s="13">
        <v>31.8</v>
      </c>
      <c r="M23" s="13">
        <v>0.04</v>
      </c>
      <c r="N23" s="13">
        <v>0.03</v>
      </c>
      <c r="O23" s="13">
        <v>0</v>
      </c>
      <c r="P23" s="13">
        <v>0</v>
      </c>
      <c r="Q23" s="13">
        <v>0.27</v>
      </c>
    </row>
    <row r="24" spans="1:17" s="14" customFormat="1" ht="15" customHeight="1" x14ac:dyDescent="0.25">
      <c r="A24" s="81" t="s">
        <v>27</v>
      </c>
      <c r="B24" s="82"/>
      <c r="C24" s="22">
        <f>C22+C21+C20+C19+C23+C18</f>
        <v>790</v>
      </c>
      <c r="D24" s="22">
        <f>D22+D21+D20+D19+D23+D18</f>
        <v>120</v>
      </c>
      <c r="E24" s="22">
        <f t="shared" ref="E24" si="4">E22+E21+E20+E19+E23+E18</f>
        <v>822.50000000000011</v>
      </c>
      <c r="F24" s="15">
        <f t="shared" ref="F24:Q24" si="5">F22+F21+F20+F19+F23+F18</f>
        <v>26.949999999999996</v>
      </c>
      <c r="G24" s="15">
        <f t="shared" si="5"/>
        <v>27.65</v>
      </c>
      <c r="H24" s="15">
        <f t="shared" si="5"/>
        <v>117.25</v>
      </c>
      <c r="I24" s="15">
        <f t="shared" si="5"/>
        <v>384.99999999999994</v>
      </c>
      <c r="J24" s="15">
        <f t="shared" si="5"/>
        <v>4.2</v>
      </c>
      <c r="K24" s="15">
        <f t="shared" si="5"/>
        <v>87.5</v>
      </c>
      <c r="L24" s="15">
        <f t="shared" si="5"/>
        <v>385.00000000000006</v>
      </c>
      <c r="M24" s="15">
        <f t="shared" si="5"/>
        <v>0.42000000000000004</v>
      </c>
      <c r="N24" s="15">
        <f t="shared" si="5"/>
        <v>0.49000000000000005</v>
      </c>
      <c r="O24" s="15">
        <f t="shared" si="5"/>
        <v>245</v>
      </c>
      <c r="P24" s="15">
        <f t="shared" si="5"/>
        <v>21</v>
      </c>
      <c r="Q24" s="15">
        <f t="shared" si="5"/>
        <v>3.73</v>
      </c>
    </row>
    <row r="25" spans="1:17" ht="11.25" x14ac:dyDescent="0.2">
      <c r="A25" s="67" t="s">
        <v>70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9"/>
    </row>
    <row r="26" spans="1:17" ht="25.5" x14ac:dyDescent="0.2">
      <c r="A26" s="92"/>
      <c r="B26" s="43" t="s">
        <v>53</v>
      </c>
      <c r="C26" s="22">
        <v>100</v>
      </c>
      <c r="D26" s="22">
        <v>9.27</v>
      </c>
      <c r="E26" s="22">
        <v>62</v>
      </c>
      <c r="F26" s="13">
        <v>1.86</v>
      </c>
      <c r="G26" s="13">
        <v>5.22</v>
      </c>
      <c r="H26" s="13">
        <v>7.87</v>
      </c>
      <c r="I26" s="13">
        <v>22.9</v>
      </c>
      <c r="J26" s="13">
        <v>0.8</v>
      </c>
      <c r="K26" s="13">
        <v>24</v>
      </c>
      <c r="L26" s="13">
        <v>16.600000000000001</v>
      </c>
      <c r="M26" s="13">
        <v>0.04</v>
      </c>
      <c r="N26" s="13">
        <v>0.06</v>
      </c>
      <c r="O26" s="13">
        <v>45</v>
      </c>
      <c r="P26" s="13">
        <v>0.96</v>
      </c>
      <c r="Q26" s="13">
        <v>1.1000000000000001</v>
      </c>
    </row>
    <row r="27" spans="1:17" ht="38.25" x14ac:dyDescent="0.2">
      <c r="A27" s="93"/>
      <c r="B27" s="43" t="s">
        <v>96</v>
      </c>
      <c r="C27" s="22">
        <v>280</v>
      </c>
      <c r="D27" s="22">
        <v>25.06</v>
      </c>
      <c r="E27" s="22">
        <v>199.47</v>
      </c>
      <c r="F27" s="13">
        <v>3.89</v>
      </c>
      <c r="G27" s="13">
        <v>7.03</v>
      </c>
      <c r="H27" s="13">
        <v>11.79</v>
      </c>
      <c r="I27" s="13">
        <v>96.51</v>
      </c>
      <c r="J27" s="13">
        <v>1.27</v>
      </c>
      <c r="K27" s="13">
        <v>7.85</v>
      </c>
      <c r="L27" s="13">
        <v>104.2</v>
      </c>
      <c r="M27" s="13">
        <v>7.0000000000000007E-2</v>
      </c>
      <c r="N27" s="13">
        <v>0.06</v>
      </c>
      <c r="O27" s="13">
        <v>25</v>
      </c>
      <c r="P27" s="13">
        <v>4.4000000000000004</v>
      </c>
      <c r="Q27" s="13">
        <v>0.3</v>
      </c>
    </row>
    <row r="28" spans="1:17" ht="25.5" x14ac:dyDescent="0.2">
      <c r="A28" s="93"/>
      <c r="B28" s="43" t="s">
        <v>45</v>
      </c>
      <c r="C28" s="22">
        <v>200</v>
      </c>
      <c r="D28" s="22">
        <v>75.64</v>
      </c>
      <c r="E28" s="22">
        <v>404.1</v>
      </c>
      <c r="F28" s="13">
        <v>19.329999999999998</v>
      </c>
      <c r="G28" s="13">
        <v>18.8</v>
      </c>
      <c r="H28" s="13">
        <v>54.9</v>
      </c>
      <c r="I28" s="13">
        <v>260.60000000000002</v>
      </c>
      <c r="J28" s="13">
        <v>1.75</v>
      </c>
      <c r="K28" s="13">
        <v>42.5</v>
      </c>
      <c r="L28" s="13">
        <v>216.7</v>
      </c>
      <c r="M28" s="13">
        <v>0.28000000000000003</v>
      </c>
      <c r="N28" s="13">
        <v>0.32</v>
      </c>
      <c r="O28" s="13">
        <v>245</v>
      </c>
      <c r="P28" s="13">
        <v>3.5</v>
      </c>
      <c r="Q28" s="13">
        <v>2.5</v>
      </c>
    </row>
    <row r="29" spans="1:17" ht="25.5" x14ac:dyDescent="0.2">
      <c r="A29" s="93"/>
      <c r="B29" s="43" t="s">
        <v>36</v>
      </c>
      <c r="C29" s="22">
        <v>200</v>
      </c>
      <c r="D29" s="22">
        <v>8.94</v>
      </c>
      <c r="E29" s="22">
        <v>108.2</v>
      </c>
      <c r="F29" s="13">
        <v>0.6</v>
      </c>
      <c r="G29" s="13">
        <v>0.3</v>
      </c>
      <c r="H29" s="13">
        <v>28.8</v>
      </c>
      <c r="I29" s="13">
        <v>21.3</v>
      </c>
      <c r="J29" s="13">
        <v>0.6</v>
      </c>
      <c r="K29" s="13">
        <v>3.4</v>
      </c>
      <c r="L29" s="13">
        <v>3.4</v>
      </c>
      <c r="M29" s="13">
        <v>0.01</v>
      </c>
      <c r="N29" s="13">
        <v>0.05</v>
      </c>
      <c r="O29" s="13">
        <v>0</v>
      </c>
      <c r="P29" s="13">
        <v>15.64</v>
      </c>
      <c r="Q29" s="13">
        <v>0</v>
      </c>
    </row>
    <row r="30" spans="1:17" s="14" customFormat="1" ht="25.5" x14ac:dyDescent="0.25">
      <c r="A30" s="93"/>
      <c r="B30" s="43" t="s">
        <v>20</v>
      </c>
      <c r="C30" s="22">
        <v>30</v>
      </c>
      <c r="D30" s="22">
        <v>2.88</v>
      </c>
      <c r="E30" s="22">
        <v>76.23</v>
      </c>
      <c r="F30" s="13">
        <v>2.37</v>
      </c>
      <c r="G30" s="13">
        <v>0.3</v>
      </c>
      <c r="H30" s="13">
        <v>14.49</v>
      </c>
      <c r="I30" s="13">
        <v>7.19</v>
      </c>
      <c r="J30" s="13">
        <v>0.33</v>
      </c>
      <c r="K30" s="13">
        <v>9.9</v>
      </c>
      <c r="L30" s="13">
        <v>26.1</v>
      </c>
      <c r="M30" s="13">
        <v>0.03</v>
      </c>
      <c r="N30" s="13">
        <v>0.05</v>
      </c>
      <c r="O30" s="13">
        <v>0</v>
      </c>
      <c r="P30" s="13">
        <v>0</v>
      </c>
      <c r="Q30" s="13">
        <v>0.39</v>
      </c>
    </row>
    <row r="31" spans="1:17" s="14" customFormat="1" x14ac:dyDescent="0.25">
      <c r="A31" s="94"/>
      <c r="B31" s="43" t="s">
        <v>23</v>
      </c>
      <c r="C31" s="22">
        <v>50</v>
      </c>
      <c r="D31" s="22">
        <v>4.8</v>
      </c>
      <c r="E31" s="22">
        <v>115</v>
      </c>
      <c r="F31" s="13">
        <v>3.45</v>
      </c>
      <c r="G31" s="13">
        <v>0.55000000000000004</v>
      </c>
      <c r="H31" s="13">
        <v>16.2</v>
      </c>
      <c r="I31" s="13">
        <v>11.5</v>
      </c>
      <c r="J31" s="13">
        <v>1.55</v>
      </c>
      <c r="K31" s="13">
        <v>17.350000000000001</v>
      </c>
      <c r="L31" s="13">
        <v>53</v>
      </c>
      <c r="M31" s="13">
        <v>0.06</v>
      </c>
      <c r="N31" s="13">
        <v>0.06</v>
      </c>
      <c r="O31" s="13">
        <v>0</v>
      </c>
      <c r="P31" s="13">
        <v>0</v>
      </c>
      <c r="Q31" s="13">
        <v>0.45</v>
      </c>
    </row>
    <row r="32" spans="1:17" ht="11.25" x14ac:dyDescent="0.2">
      <c r="A32" s="64" t="s">
        <v>85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6"/>
    </row>
    <row r="33" spans="1:17" s="17" customFormat="1" ht="15" customHeight="1" x14ac:dyDescent="0.2">
      <c r="A33" s="81" t="s">
        <v>27</v>
      </c>
      <c r="B33" s="82"/>
      <c r="C33" s="22">
        <f>C30+C29+C28+C27+C31+C26</f>
        <v>860</v>
      </c>
      <c r="D33" s="22">
        <v>120</v>
      </c>
      <c r="E33" s="22">
        <f t="shared" ref="E33" si="6">E30+E29+E28+E27+E31+E26</f>
        <v>965</v>
      </c>
      <c r="F33" s="15">
        <f t="shared" ref="F33:Q33" si="7">F30+F29+F28+F27+F31+F26</f>
        <v>31.499999999999996</v>
      </c>
      <c r="G33" s="15">
        <f t="shared" si="7"/>
        <v>32.200000000000003</v>
      </c>
      <c r="H33" s="15">
        <f t="shared" si="7"/>
        <v>134.04999999999998</v>
      </c>
      <c r="I33" s="15">
        <f t="shared" si="7"/>
        <v>420</v>
      </c>
      <c r="J33" s="15">
        <f t="shared" si="7"/>
        <v>6.3</v>
      </c>
      <c r="K33" s="15">
        <f t="shared" si="7"/>
        <v>105</v>
      </c>
      <c r="L33" s="15">
        <f t="shared" si="7"/>
        <v>420</v>
      </c>
      <c r="M33" s="15">
        <f t="shared" si="7"/>
        <v>0.49</v>
      </c>
      <c r="N33" s="15">
        <f t="shared" si="7"/>
        <v>0.60000000000000009</v>
      </c>
      <c r="O33" s="15">
        <f t="shared" si="7"/>
        <v>315</v>
      </c>
      <c r="P33" s="15">
        <f t="shared" si="7"/>
        <v>24.5</v>
      </c>
      <c r="Q33" s="15">
        <f t="shared" si="7"/>
        <v>4.74</v>
      </c>
    </row>
    <row r="34" spans="1:17" ht="11.25" x14ac:dyDescent="0.2">
      <c r="A34" s="67" t="s">
        <v>71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9"/>
    </row>
    <row r="35" spans="1:17" ht="25.5" x14ac:dyDescent="0.2">
      <c r="A35" s="92"/>
      <c r="B35" s="43" t="s">
        <v>110</v>
      </c>
      <c r="C35" s="22">
        <v>200</v>
      </c>
      <c r="D35" s="51">
        <v>15</v>
      </c>
      <c r="E35" s="22">
        <v>75</v>
      </c>
      <c r="F35" s="13">
        <v>0.9</v>
      </c>
      <c r="G35" s="13">
        <v>0</v>
      </c>
      <c r="H35" s="13">
        <v>5</v>
      </c>
      <c r="I35" s="13">
        <v>35.4</v>
      </c>
      <c r="J35" s="13">
        <v>0.5</v>
      </c>
      <c r="K35" s="13">
        <v>7.9</v>
      </c>
      <c r="L35" s="13">
        <v>55.9</v>
      </c>
      <c r="M35" s="13">
        <v>0.02</v>
      </c>
      <c r="N35" s="13">
        <v>0.06</v>
      </c>
      <c r="O35" s="13">
        <v>30</v>
      </c>
      <c r="P35" s="13">
        <v>2</v>
      </c>
      <c r="Q35" s="13">
        <v>0.2</v>
      </c>
    </row>
    <row r="36" spans="1:17" s="17" customFormat="1" ht="25.5" x14ac:dyDescent="0.2">
      <c r="A36" s="93"/>
      <c r="B36" s="43" t="s">
        <v>91</v>
      </c>
      <c r="C36" s="22">
        <v>150</v>
      </c>
      <c r="D36" s="51">
        <v>33</v>
      </c>
      <c r="E36" s="22">
        <v>47</v>
      </c>
      <c r="F36" s="13">
        <v>0.4</v>
      </c>
      <c r="G36" s="13">
        <v>0.4</v>
      </c>
      <c r="H36" s="13">
        <v>3.8</v>
      </c>
      <c r="I36" s="13">
        <v>36</v>
      </c>
      <c r="J36" s="13">
        <v>0.6</v>
      </c>
      <c r="K36" s="13">
        <v>7</v>
      </c>
      <c r="L36" s="13">
        <v>2</v>
      </c>
      <c r="M36" s="13">
        <v>0.03</v>
      </c>
      <c r="N36" s="13">
        <v>0.02</v>
      </c>
      <c r="O36" s="13">
        <v>35</v>
      </c>
      <c r="P36" s="13">
        <v>4</v>
      </c>
      <c r="Q36" s="13">
        <v>0.16</v>
      </c>
    </row>
    <row r="37" spans="1:17" s="14" customFormat="1" x14ac:dyDescent="0.25">
      <c r="A37" s="94"/>
      <c r="B37" s="43" t="s">
        <v>46</v>
      </c>
      <c r="C37" s="22">
        <v>50</v>
      </c>
      <c r="D37" s="51">
        <v>22</v>
      </c>
      <c r="E37" s="22">
        <v>113</v>
      </c>
      <c r="F37" s="13">
        <v>6.4</v>
      </c>
      <c r="G37" s="13">
        <v>7.5</v>
      </c>
      <c r="H37" s="13">
        <v>24.7</v>
      </c>
      <c r="I37" s="13">
        <v>38.6</v>
      </c>
      <c r="J37" s="13">
        <v>0.1</v>
      </c>
      <c r="K37" s="13">
        <v>10.1</v>
      </c>
      <c r="L37" s="13">
        <v>52.1</v>
      </c>
      <c r="M37" s="13">
        <v>7.0000000000000007E-2</v>
      </c>
      <c r="N37" s="13">
        <v>0.06</v>
      </c>
      <c r="O37" s="13">
        <v>5</v>
      </c>
      <c r="P37" s="13">
        <v>0</v>
      </c>
      <c r="Q37" s="13">
        <v>0.6</v>
      </c>
    </row>
    <row r="38" spans="1:17" s="14" customFormat="1" ht="15" customHeight="1" x14ac:dyDescent="0.25">
      <c r="A38" s="81" t="s">
        <v>25</v>
      </c>
      <c r="B38" s="82"/>
      <c r="C38" s="22">
        <f>C37+C35+C36</f>
        <v>400</v>
      </c>
      <c r="D38" s="22">
        <f>D37+D35+D36</f>
        <v>70</v>
      </c>
      <c r="E38" s="22">
        <f t="shared" ref="E38" si="8">E37+E35+E36</f>
        <v>235</v>
      </c>
      <c r="F38" s="15">
        <f t="shared" ref="F38:Q38" si="9">F37+F35+F36</f>
        <v>7.7000000000000011</v>
      </c>
      <c r="G38" s="15">
        <f t="shared" si="9"/>
        <v>7.9</v>
      </c>
      <c r="H38" s="15">
        <f t="shared" si="9"/>
        <v>33.5</v>
      </c>
      <c r="I38" s="15">
        <f t="shared" si="9"/>
        <v>110</v>
      </c>
      <c r="J38" s="15">
        <f t="shared" si="9"/>
        <v>1.2</v>
      </c>
      <c r="K38" s="15">
        <f t="shared" si="9"/>
        <v>25</v>
      </c>
      <c r="L38" s="15">
        <f t="shared" si="9"/>
        <v>110</v>
      </c>
      <c r="M38" s="15">
        <f t="shared" si="9"/>
        <v>0.12000000000000001</v>
      </c>
      <c r="N38" s="15">
        <f t="shared" si="9"/>
        <v>0.13999999999999999</v>
      </c>
      <c r="O38" s="15">
        <f t="shared" si="9"/>
        <v>70</v>
      </c>
      <c r="P38" s="15">
        <f t="shared" si="9"/>
        <v>6</v>
      </c>
      <c r="Q38" s="15">
        <f t="shared" si="9"/>
        <v>0.96000000000000008</v>
      </c>
    </row>
    <row r="39" spans="1:17" ht="11.25" x14ac:dyDescent="0.2">
      <c r="A39" s="67" t="s">
        <v>72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9"/>
    </row>
    <row r="40" spans="1:17" s="14" customFormat="1" ht="25.5" x14ac:dyDescent="0.25">
      <c r="A40" s="92"/>
      <c r="B40" s="43" t="s">
        <v>110</v>
      </c>
      <c r="C40" s="22">
        <v>200</v>
      </c>
      <c r="D40" s="51">
        <v>15</v>
      </c>
      <c r="E40" s="22">
        <v>75</v>
      </c>
      <c r="F40" s="13">
        <v>0.9</v>
      </c>
      <c r="G40" s="13">
        <v>0</v>
      </c>
      <c r="H40" s="13">
        <v>5</v>
      </c>
      <c r="I40" s="13">
        <v>35.4</v>
      </c>
      <c r="J40" s="13">
        <v>0.5</v>
      </c>
      <c r="K40" s="13">
        <v>7.9</v>
      </c>
      <c r="L40" s="13">
        <v>55.9</v>
      </c>
      <c r="M40" s="13">
        <v>0.02</v>
      </c>
      <c r="N40" s="13">
        <v>0.06</v>
      </c>
      <c r="O40" s="13">
        <v>30</v>
      </c>
      <c r="P40" s="13">
        <v>2</v>
      </c>
      <c r="Q40" s="13">
        <v>0.2</v>
      </c>
    </row>
    <row r="41" spans="1:17" s="14" customFormat="1" ht="25.5" x14ac:dyDescent="0.25">
      <c r="A41" s="93"/>
      <c r="B41" s="43" t="s">
        <v>91</v>
      </c>
      <c r="C41" s="22">
        <v>150</v>
      </c>
      <c r="D41" s="51">
        <v>33</v>
      </c>
      <c r="E41" s="22">
        <v>47</v>
      </c>
      <c r="F41" s="13">
        <v>0.4</v>
      </c>
      <c r="G41" s="13">
        <v>0.4</v>
      </c>
      <c r="H41" s="13">
        <v>3.8</v>
      </c>
      <c r="I41" s="13">
        <v>36</v>
      </c>
      <c r="J41" s="13">
        <v>0.6</v>
      </c>
      <c r="K41" s="13">
        <v>7</v>
      </c>
      <c r="L41" s="13">
        <v>2</v>
      </c>
      <c r="M41" s="13">
        <v>0.03</v>
      </c>
      <c r="N41" s="13">
        <v>0.02</v>
      </c>
      <c r="O41" s="13">
        <v>35</v>
      </c>
      <c r="P41" s="13">
        <v>4</v>
      </c>
      <c r="Q41" s="13">
        <v>0.16</v>
      </c>
    </row>
    <row r="42" spans="1:17" s="14" customFormat="1" x14ac:dyDescent="0.25">
      <c r="A42" s="94"/>
      <c r="B42" s="43" t="s">
        <v>46</v>
      </c>
      <c r="C42" s="22">
        <v>55</v>
      </c>
      <c r="D42" s="51">
        <v>22</v>
      </c>
      <c r="E42" s="22">
        <v>137</v>
      </c>
      <c r="F42" s="13">
        <v>7.7</v>
      </c>
      <c r="G42" s="13">
        <v>8.8000000000000007</v>
      </c>
      <c r="H42" s="13">
        <v>29.5</v>
      </c>
      <c r="I42" s="13">
        <v>48.6</v>
      </c>
      <c r="J42" s="13">
        <v>0.7</v>
      </c>
      <c r="K42" s="13">
        <v>15.1</v>
      </c>
      <c r="L42" s="13">
        <v>62.1</v>
      </c>
      <c r="M42" s="13">
        <v>0.09</v>
      </c>
      <c r="N42" s="13">
        <v>0.02</v>
      </c>
      <c r="O42" s="13">
        <v>25</v>
      </c>
      <c r="P42" s="13">
        <v>1</v>
      </c>
      <c r="Q42" s="13">
        <v>0.6</v>
      </c>
    </row>
    <row r="43" spans="1:17" s="17" customFormat="1" ht="15" customHeight="1" x14ac:dyDescent="0.2">
      <c r="A43" s="81" t="s">
        <v>25</v>
      </c>
      <c r="B43" s="82"/>
      <c r="C43" s="22">
        <f>C42+C40+C41</f>
        <v>405</v>
      </c>
      <c r="D43" s="22">
        <f>D42+D40+D41</f>
        <v>70</v>
      </c>
      <c r="E43" s="22">
        <f t="shared" ref="E43" si="10">E42+E40+E41</f>
        <v>259</v>
      </c>
      <c r="F43" s="15">
        <f t="shared" ref="F43:Q43" si="11">F42+F40+F41</f>
        <v>9</v>
      </c>
      <c r="G43" s="15">
        <f t="shared" si="11"/>
        <v>9.2000000000000011</v>
      </c>
      <c r="H43" s="15">
        <f t="shared" si="11"/>
        <v>38.299999999999997</v>
      </c>
      <c r="I43" s="15">
        <f t="shared" si="11"/>
        <v>120</v>
      </c>
      <c r="J43" s="15">
        <f t="shared" si="11"/>
        <v>1.7999999999999998</v>
      </c>
      <c r="K43" s="15">
        <f t="shared" si="11"/>
        <v>30</v>
      </c>
      <c r="L43" s="15">
        <f t="shared" si="11"/>
        <v>120</v>
      </c>
      <c r="M43" s="15">
        <f t="shared" si="11"/>
        <v>0.14000000000000001</v>
      </c>
      <c r="N43" s="15">
        <f t="shared" si="11"/>
        <v>0.1</v>
      </c>
      <c r="O43" s="15">
        <f t="shared" si="11"/>
        <v>90</v>
      </c>
      <c r="P43" s="15">
        <f t="shared" si="11"/>
        <v>7</v>
      </c>
      <c r="Q43" s="15">
        <f t="shared" si="11"/>
        <v>0.96000000000000008</v>
      </c>
    </row>
    <row r="44" spans="1:17" ht="11.25" customHeight="1" x14ac:dyDescent="0.2">
      <c r="A44" s="81" t="s">
        <v>73</v>
      </c>
      <c r="B44" s="82"/>
      <c r="C44" s="22">
        <f>C10+C24+C38</f>
        <v>1690</v>
      </c>
      <c r="D44" s="22">
        <f t="shared" ref="D44:Q44" si="12">D10+D24+D38</f>
        <v>260</v>
      </c>
      <c r="E44" s="22">
        <f t="shared" ref="E44" si="13">E10+E24+E38</f>
        <v>1645</v>
      </c>
      <c r="F44" s="15">
        <f t="shared" si="12"/>
        <v>53.9</v>
      </c>
      <c r="G44" s="15">
        <f t="shared" si="12"/>
        <v>55.3</v>
      </c>
      <c r="H44" s="15">
        <f t="shared" si="12"/>
        <v>234.5</v>
      </c>
      <c r="I44" s="15">
        <f t="shared" si="12"/>
        <v>770</v>
      </c>
      <c r="J44" s="15">
        <f t="shared" si="12"/>
        <v>8.4</v>
      </c>
      <c r="K44" s="15">
        <f t="shared" si="12"/>
        <v>175</v>
      </c>
      <c r="L44" s="15">
        <f t="shared" si="12"/>
        <v>770</v>
      </c>
      <c r="M44" s="15">
        <f t="shared" si="12"/>
        <v>0.84</v>
      </c>
      <c r="N44" s="15">
        <f t="shared" si="12"/>
        <v>0.98000000000000009</v>
      </c>
      <c r="O44" s="15">
        <f t="shared" si="12"/>
        <v>490</v>
      </c>
      <c r="P44" s="15">
        <f t="shared" si="12"/>
        <v>42</v>
      </c>
      <c r="Q44" s="15">
        <f t="shared" si="12"/>
        <v>6.8</v>
      </c>
    </row>
    <row r="45" spans="1:17" s="14" customFormat="1" ht="11.25" customHeight="1" x14ac:dyDescent="0.25">
      <c r="A45" s="81" t="s">
        <v>74</v>
      </c>
      <c r="B45" s="82"/>
      <c r="C45" s="22">
        <f>C16+C33+C43</f>
        <v>1815</v>
      </c>
      <c r="D45" s="22">
        <f t="shared" ref="D45:Q45" si="14">D16+D33+D43</f>
        <v>260</v>
      </c>
      <c r="E45" s="22">
        <f t="shared" ref="E45" si="15">E16+E33+E43</f>
        <v>1904</v>
      </c>
      <c r="F45" s="15">
        <f t="shared" si="14"/>
        <v>63</v>
      </c>
      <c r="G45" s="15">
        <f t="shared" si="14"/>
        <v>64.400000000000006</v>
      </c>
      <c r="H45" s="15">
        <f t="shared" si="14"/>
        <v>268.09999999999997</v>
      </c>
      <c r="I45" s="15">
        <f t="shared" si="14"/>
        <v>840</v>
      </c>
      <c r="J45" s="15">
        <f t="shared" si="14"/>
        <v>12.600000000000001</v>
      </c>
      <c r="K45" s="15">
        <f t="shared" si="14"/>
        <v>210</v>
      </c>
      <c r="L45" s="15">
        <f t="shared" si="14"/>
        <v>840</v>
      </c>
      <c r="M45" s="15">
        <f t="shared" si="14"/>
        <v>0.98</v>
      </c>
      <c r="N45" s="15">
        <f t="shared" si="14"/>
        <v>1.1000000000000001</v>
      </c>
      <c r="O45" s="15">
        <f t="shared" si="14"/>
        <v>630</v>
      </c>
      <c r="P45" s="15">
        <f t="shared" si="14"/>
        <v>49</v>
      </c>
      <c r="Q45" s="15">
        <f t="shared" si="14"/>
        <v>8.07</v>
      </c>
    </row>
    <row r="46" spans="1:17" s="14" customFormat="1" x14ac:dyDescent="0.25">
      <c r="A46" s="31"/>
      <c r="B46" s="31"/>
      <c r="C46" s="35"/>
      <c r="D46" s="35"/>
      <c r="E46" s="35"/>
    </row>
    <row r="47" spans="1:17" ht="11.25" x14ac:dyDescent="0.2">
      <c r="A47" s="70" t="s">
        <v>77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</row>
    <row r="48" spans="1:17" ht="11.25" x14ac:dyDescent="0.2">
      <c r="A48" s="71" t="s">
        <v>64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1:17" ht="11.25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 ht="9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ht="11.25" hidden="1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</sheetData>
  <mergeCells count="37">
    <mergeCell ref="A47:Q47"/>
    <mergeCell ref="A48:Q51"/>
    <mergeCell ref="D4:D5"/>
    <mergeCell ref="A18:A23"/>
    <mergeCell ref="A24:B24"/>
    <mergeCell ref="A26:A31"/>
    <mergeCell ref="A33:B33"/>
    <mergeCell ref="A35:A37"/>
    <mergeCell ref="A38:B38"/>
    <mergeCell ref="A40:A42"/>
    <mergeCell ref="A43:B43"/>
    <mergeCell ref="I4:L4"/>
    <mergeCell ref="M4:Q4"/>
    <mergeCell ref="A4:A5"/>
    <mergeCell ref="B4:B5"/>
    <mergeCell ref="C4:C5"/>
    <mergeCell ref="A45:B45"/>
    <mergeCell ref="A15:Q15"/>
    <mergeCell ref="A7:A9"/>
    <mergeCell ref="A10:B10"/>
    <mergeCell ref="A12:A14"/>
    <mergeCell ref="A16:B16"/>
    <mergeCell ref="A32:Q32"/>
    <mergeCell ref="A17:Q17"/>
    <mergeCell ref="A25:Q25"/>
    <mergeCell ref="A34:Q34"/>
    <mergeCell ref="A39:Q39"/>
    <mergeCell ref="A44:B44"/>
    <mergeCell ref="A1:B1"/>
    <mergeCell ref="C1:H1"/>
    <mergeCell ref="I1:Q1"/>
    <mergeCell ref="A6:Q6"/>
    <mergeCell ref="A11:Q11"/>
    <mergeCell ref="A2:Q2"/>
    <mergeCell ref="A3:N3"/>
    <mergeCell ref="F4:H4"/>
    <mergeCell ref="E4:E5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3"/>
  <sheetViews>
    <sheetView workbookViewId="0">
      <selection activeCell="C7" sqref="C7"/>
    </sheetView>
  </sheetViews>
  <sheetFormatPr defaultRowHeight="12.75" x14ac:dyDescent="0.2"/>
  <cols>
    <col min="1" max="1" width="7.28515625" style="32" customWidth="1"/>
    <col min="2" max="2" width="21.7109375" style="32" customWidth="1"/>
    <col min="3" max="4" width="7.42578125" style="36" customWidth="1"/>
    <col min="5" max="5" width="8.28515625" style="36" customWidth="1"/>
    <col min="6" max="7" width="6.28515625" style="12" customWidth="1"/>
    <col min="8" max="8" width="7.28515625" style="12" customWidth="1"/>
    <col min="9" max="9" width="7" style="12" customWidth="1"/>
    <col min="10" max="10" width="6.85546875" style="12" customWidth="1"/>
    <col min="11" max="11" width="6.42578125" style="12" customWidth="1"/>
    <col min="12" max="12" width="6.7109375" style="12" customWidth="1"/>
    <col min="13" max="13" width="6.85546875" style="12" customWidth="1"/>
    <col min="14" max="14" width="6" style="12" customWidth="1"/>
    <col min="15" max="15" width="5.5703125" style="12" customWidth="1"/>
    <col min="16" max="16" width="6.140625" style="12" customWidth="1"/>
    <col min="17" max="17" width="5.5703125" style="12" customWidth="1"/>
    <col min="18" max="16384" width="9.140625" style="12"/>
  </cols>
  <sheetData>
    <row r="1" spans="1:17" s="48" customFormat="1" ht="61.5" customHeight="1" x14ac:dyDescent="0.25">
      <c r="A1" s="90" t="s">
        <v>133</v>
      </c>
      <c r="B1" s="90"/>
      <c r="C1" s="55" t="s">
        <v>106</v>
      </c>
      <c r="D1" s="55"/>
      <c r="E1" s="55"/>
      <c r="F1" s="55"/>
      <c r="G1" s="55"/>
      <c r="H1" s="55"/>
      <c r="I1" s="55" t="s">
        <v>89</v>
      </c>
      <c r="J1" s="55"/>
      <c r="K1" s="55"/>
      <c r="L1" s="55"/>
      <c r="M1" s="55"/>
      <c r="N1" s="55"/>
      <c r="O1" s="55"/>
      <c r="P1" s="55"/>
      <c r="Q1" s="55"/>
    </row>
    <row r="2" spans="1:17" s="27" customFormat="1" x14ac:dyDescent="0.2">
      <c r="A2" s="90" t="s">
        <v>114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66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4.75" customHeight="1" x14ac:dyDescent="0.2">
      <c r="A5" s="91"/>
      <c r="B5" s="91"/>
      <c r="C5" s="91"/>
      <c r="D5" s="96"/>
      <c r="E5" s="91"/>
      <c r="F5" s="11" t="s">
        <v>4</v>
      </c>
      <c r="G5" s="11" t="s">
        <v>5</v>
      </c>
      <c r="H5" s="11" t="s">
        <v>6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</row>
    <row r="6" spans="1:17" ht="11.25" x14ac:dyDescent="0.2">
      <c r="A6" s="67" t="s">
        <v>67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s="14" customFormat="1" x14ac:dyDescent="0.25">
      <c r="A7" s="92"/>
      <c r="B7" s="43" t="s">
        <v>113</v>
      </c>
      <c r="C7" s="22">
        <v>100</v>
      </c>
      <c r="D7" s="51">
        <v>40.200000000000003</v>
      </c>
      <c r="E7" s="22">
        <v>73.400000000000006</v>
      </c>
      <c r="F7" s="13">
        <v>7.92</v>
      </c>
      <c r="G7" s="13">
        <v>8.8000000000000007</v>
      </c>
      <c r="H7" s="13">
        <v>7.2</v>
      </c>
      <c r="I7" s="13">
        <v>37.79</v>
      </c>
      <c r="J7" s="13">
        <v>1.06</v>
      </c>
      <c r="K7" s="13">
        <v>9.6999999999999993</v>
      </c>
      <c r="L7" s="13">
        <v>27.6</v>
      </c>
      <c r="M7" s="13">
        <v>0.05</v>
      </c>
      <c r="N7" s="13">
        <v>0.23</v>
      </c>
      <c r="O7" s="13">
        <v>95</v>
      </c>
      <c r="P7" s="13">
        <v>1.5</v>
      </c>
      <c r="Q7" s="13">
        <v>0.8</v>
      </c>
    </row>
    <row r="8" spans="1:17" x14ac:dyDescent="0.2">
      <c r="A8" s="93"/>
      <c r="B8" s="43" t="s">
        <v>112</v>
      </c>
      <c r="C8" s="22">
        <v>150</v>
      </c>
      <c r="D8" s="51">
        <v>9.85</v>
      </c>
      <c r="E8" s="22">
        <v>242</v>
      </c>
      <c r="F8" s="13">
        <v>3.78</v>
      </c>
      <c r="G8" s="13">
        <v>7.78</v>
      </c>
      <c r="H8" s="13">
        <v>29.3</v>
      </c>
      <c r="I8" s="13">
        <v>67.040000000000006</v>
      </c>
      <c r="J8" s="13">
        <v>0.59</v>
      </c>
      <c r="K8" s="13">
        <v>11.8</v>
      </c>
      <c r="L8" s="13">
        <v>82.3</v>
      </c>
      <c r="M8" s="13">
        <v>0.17</v>
      </c>
      <c r="N8" s="13">
        <v>0.05</v>
      </c>
      <c r="O8" s="13">
        <v>80</v>
      </c>
      <c r="P8" s="13">
        <v>12.03</v>
      </c>
      <c r="Q8" s="13">
        <v>0.6</v>
      </c>
    </row>
    <row r="9" spans="1:17" ht="25.5" x14ac:dyDescent="0.2">
      <c r="A9" s="93"/>
      <c r="B9" s="43" t="s">
        <v>30</v>
      </c>
      <c r="C9" s="22">
        <v>200</v>
      </c>
      <c r="D9" s="51">
        <v>17.55</v>
      </c>
      <c r="E9" s="22">
        <v>155.19999999999999</v>
      </c>
      <c r="F9" s="13">
        <v>3.6</v>
      </c>
      <c r="G9" s="13">
        <v>2.67</v>
      </c>
      <c r="H9" s="13">
        <v>29.2</v>
      </c>
      <c r="I9" s="13">
        <v>158.66999999999999</v>
      </c>
      <c r="J9" s="13">
        <v>0.8</v>
      </c>
      <c r="K9" s="13">
        <v>24.5</v>
      </c>
      <c r="L9" s="13">
        <v>121.6</v>
      </c>
      <c r="M9" s="13">
        <v>0.03</v>
      </c>
      <c r="N9" s="13">
        <v>0.03</v>
      </c>
      <c r="O9" s="13">
        <v>0</v>
      </c>
      <c r="P9" s="13">
        <v>1.47</v>
      </c>
      <c r="Q9" s="13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2.4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ht="15" customHeight="1" x14ac:dyDescent="0.2">
      <c r="A11" s="81" t="s">
        <v>21</v>
      </c>
      <c r="B11" s="82"/>
      <c r="C11" s="22">
        <f>C10+C9+C8+C7</f>
        <v>500</v>
      </c>
      <c r="D11" s="51">
        <f>D10+D9+D8+D7</f>
        <v>70</v>
      </c>
      <c r="E11" s="22">
        <f t="shared" ref="E11" si="0">E10+E9+E8+E7</f>
        <v>587.5</v>
      </c>
      <c r="F11" s="15">
        <f t="shared" ref="F11:Q11" si="1">F10+F9+F8+F7</f>
        <v>19.25</v>
      </c>
      <c r="G11" s="15">
        <f t="shared" si="1"/>
        <v>19.75</v>
      </c>
      <c r="H11" s="15">
        <f t="shared" si="1"/>
        <v>83.75</v>
      </c>
      <c r="I11" s="15">
        <f t="shared" si="1"/>
        <v>275</v>
      </c>
      <c r="J11" s="15">
        <f t="shared" si="1"/>
        <v>3</v>
      </c>
      <c r="K11" s="15">
        <f t="shared" si="1"/>
        <v>62.5</v>
      </c>
      <c r="L11" s="15">
        <f t="shared" si="1"/>
        <v>275</v>
      </c>
      <c r="M11" s="15">
        <f t="shared" si="1"/>
        <v>0.3</v>
      </c>
      <c r="N11" s="15">
        <f t="shared" si="1"/>
        <v>0.35000000000000003</v>
      </c>
      <c r="O11" s="15">
        <f t="shared" si="1"/>
        <v>175</v>
      </c>
      <c r="P11" s="15">
        <f t="shared" si="1"/>
        <v>15</v>
      </c>
      <c r="Q11" s="15">
        <f t="shared" si="1"/>
        <v>2.0499999999999998</v>
      </c>
    </row>
    <row r="12" spans="1:17" ht="11.25" x14ac:dyDescent="0.2">
      <c r="A12" s="67" t="s">
        <v>68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</row>
    <row r="13" spans="1:17" s="14" customFormat="1" x14ac:dyDescent="0.25">
      <c r="A13" s="92"/>
      <c r="B13" s="43" t="s">
        <v>113</v>
      </c>
      <c r="C13" s="22">
        <v>100</v>
      </c>
      <c r="D13" s="51">
        <v>40.200000000000003</v>
      </c>
      <c r="E13" s="22">
        <v>265.83999999999997</v>
      </c>
      <c r="F13" s="13">
        <v>11.15</v>
      </c>
      <c r="G13" s="13">
        <v>17.309999999999999</v>
      </c>
      <c r="H13" s="13">
        <v>27.57</v>
      </c>
      <c r="I13" s="13">
        <v>117.83</v>
      </c>
      <c r="J13" s="13">
        <v>1.05</v>
      </c>
      <c r="K13" s="13">
        <v>16.46</v>
      </c>
      <c r="L13" s="13">
        <v>86.5</v>
      </c>
      <c r="M13" s="13">
        <v>0.03</v>
      </c>
      <c r="N13" s="13">
        <v>0.02</v>
      </c>
      <c r="O13" s="13">
        <v>140</v>
      </c>
      <c r="P13" s="13">
        <v>0.1</v>
      </c>
      <c r="Q13" s="13">
        <v>0.33</v>
      </c>
    </row>
    <row r="14" spans="1:17" x14ac:dyDescent="0.2">
      <c r="A14" s="93"/>
      <c r="B14" s="43" t="s">
        <v>112</v>
      </c>
      <c r="C14" s="22">
        <v>150</v>
      </c>
      <c r="D14" s="51">
        <v>9.85</v>
      </c>
      <c r="E14" s="22">
        <v>65.86</v>
      </c>
      <c r="F14" s="13">
        <v>2.2200000000000002</v>
      </c>
      <c r="G14" s="13">
        <v>0.86</v>
      </c>
      <c r="H14" s="13">
        <v>13.31</v>
      </c>
      <c r="I14" s="13">
        <v>11</v>
      </c>
      <c r="J14" s="13">
        <v>0.76</v>
      </c>
      <c r="K14" s="13">
        <v>5.5</v>
      </c>
      <c r="L14" s="13">
        <v>31</v>
      </c>
      <c r="M14" s="13">
        <v>0.2</v>
      </c>
      <c r="N14" s="13">
        <v>0.3</v>
      </c>
      <c r="O14" s="13">
        <v>84</v>
      </c>
      <c r="P14" s="13">
        <v>15.93</v>
      </c>
      <c r="Q14" s="13">
        <v>1.07</v>
      </c>
    </row>
    <row r="15" spans="1:17" ht="25.5" x14ac:dyDescent="0.2">
      <c r="A15" s="93"/>
      <c r="B15" s="43" t="s">
        <v>30</v>
      </c>
      <c r="C15" s="22">
        <v>200</v>
      </c>
      <c r="D15" s="22">
        <v>17.55</v>
      </c>
      <c r="E15" s="22">
        <v>155.19999999999999</v>
      </c>
      <c r="F15" s="13">
        <v>3.6</v>
      </c>
      <c r="G15" s="13">
        <v>2.67</v>
      </c>
      <c r="H15" s="13">
        <v>29.2</v>
      </c>
      <c r="I15" s="13">
        <v>158.66999999999999</v>
      </c>
      <c r="J15" s="13">
        <v>0.8</v>
      </c>
      <c r="K15" s="13">
        <v>24.5</v>
      </c>
      <c r="L15" s="13">
        <v>121.6</v>
      </c>
      <c r="M15" s="13">
        <v>0.03</v>
      </c>
      <c r="N15" s="13">
        <v>0.03</v>
      </c>
      <c r="O15" s="13">
        <v>0</v>
      </c>
      <c r="P15" s="13">
        <v>1.47</v>
      </c>
      <c r="Q15" s="13">
        <v>0</v>
      </c>
    </row>
    <row r="16" spans="1:17" s="14" customFormat="1" ht="25.5" x14ac:dyDescent="0.25">
      <c r="A16" s="94"/>
      <c r="B16" s="43" t="s">
        <v>20</v>
      </c>
      <c r="C16" s="22">
        <v>70</v>
      </c>
      <c r="D16" s="22">
        <v>6.72</v>
      </c>
      <c r="E16" s="22">
        <v>193.1</v>
      </c>
      <c r="F16" s="13">
        <v>5.53</v>
      </c>
      <c r="G16" s="13">
        <v>2.16</v>
      </c>
      <c r="H16" s="13">
        <v>25.67</v>
      </c>
      <c r="I16" s="13">
        <v>12.5</v>
      </c>
      <c r="J16" s="13">
        <v>1.89</v>
      </c>
      <c r="K16" s="13">
        <v>28.54</v>
      </c>
      <c r="L16" s="13">
        <v>60.9</v>
      </c>
      <c r="M16" s="13">
        <v>0.09</v>
      </c>
      <c r="N16" s="13">
        <v>0.05</v>
      </c>
      <c r="O16" s="13">
        <v>0</v>
      </c>
      <c r="P16" s="13">
        <v>0</v>
      </c>
      <c r="Q16" s="13">
        <v>0.91</v>
      </c>
    </row>
    <row r="17" spans="1:17" s="14" customFormat="1" ht="11.25" x14ac:dyDescent="0.25">
      <c r="A17" s="64" t="s">
        <v>115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1:17" ht="15" customHeight="1" x14ac:dyDescent="0.2">
      <c r="A18" s="81" t="s">
        <v>21</v>
      </c>
      <c r="B18" s="82"/>
      <c r="C18" s="22">
        <f>C16+C15+C14+C13</f>
        <v>520</v>
      </c>
      <c r="D18" s="22">
        <v>70</v>
      </c>
      <c r="E18" s="22">
        <f t="shared" ref="E18" si="2">E16+E15+E14+E13</f>
        <v>680</v>
      </c>
      <c r="F18" s="15">
        <f t="shared" ref="F18:Q18" si="3">F16+F15+F14+F13</f>
        <v>22.5</v>
      </c>
      <c r="G18" s="15">
        <f t="shared" si="3"/>
        <v>23</v>
      </c>
      <c r="H18" s="15">
        <f t="shared" si="3"/>
        <v>95.75</v>
      </c>
      <c r="I18" s="15">
        <f t="shared" si="3"/>
        <v>300</v>
      </c>
      <c r="J18" s="15">
        <f t="shared" si="3"/>
        <v>4.5</v>
      </c>
      <c r="K18" s="15">
        <f t="shared" si="3"/>
        <v>75</v>
      </c>
      <c r="L18" s="15">
        <f t="shared" si="3"/>
        <v>300</v>
      </c>
      <c r="M18" s="15">
        <f t="shared" si="3"/>
        <v>0.35</v>
      </c>
      <c r="N18" s="15">
        <f t="shared" si="3"/>
        <v>0.4</v>
      </c>
      <c r="O18" s="15">
        <f t="shared" si="3"/>
        <v>224</v>
      </c>
      <c r="P18" s="15">
        <f t="shared" si="3"/>
        <v>17.5</v>
      </c>
      <c r="Q18" s="15">
        <f t="shared" si="3"/>
        <v>2.31</v>
      </c>
    </row>
    <row r="19" spans="1:17" ht="11.25" x14ac:dyDescent="0.2">
      <c r="A19" s="67" t="s">
        <v>69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9"/>
    </row>
    <row r="20" spans="1:17" ht="25.5" x14ac:dyDescent="0.2">
      <c r="A20" s="92"/>
      <c r="B20" s="43" t="s">
        <v>62</v>
      </c>
      <c r="C20" s="22">
        <v>60</v>
      </c>
      <c r="D20" s="22">
        <v>5.48</v>
      </c>
      <c r="E20" s="22">
        <v>46</v>
      </c>
      <c r="F20" s="13">
        <v>1.3</v>
      </c>
      <c r="G20" s="13">
        <v>3.1</v>
      </c>
      <c r="H20" s="13">
        <v>3.5</v>
      </c>
      <c r="I20" s="13">
        <v>24</v>
      </c>
      <c r="J20" s="13">
        <v>0.3</v>
      </c>
      <c r="K20" s="13">
        <v>8</v>
      </c>
      <c r="L20" s="13">
        <v>14.4</v>
      </c>
      <c r="M20" s="13">
        <v>0.02</v>
      </c>
      <c r="N20" s="13">
        <v>0.03</v>
      </c>
      <c r="O20" s="13">
        <v>25</v>
      </c>
      <c r="P20" s="13">
        <v>1.1000000000000001</v>
      </c>
      <c r="Q20" s="13">
        <v>1.5</v>
      </c>
    </row>
    <row r="21" spans="1:17" ht="25.5" x14ac:dyDescent="0.2">
      <c r="A21" s="93"/>
      <c r="B21" s="43" t="s">
        <v>97</v>
      </c>
      <c r="C21" s="22">
        <v>260</v>
      </c>
      <c r="D21" s="22">
        <v>19.71</v>
      </c>
      <c r="E21" s="22">
        <v>128.1</v>
      </c>
      <c r="F21" s="13">
        <v>5.5</v>
      </c>
      <c r="G21" s="13">
        <v>6.44</v>
      </c>
      <c r="H21" s="13">
        <v>17.100000000000001</v>
      </c>
      <c r="I21" s="13">
        <v>182.1</v>
      </c>
      <c r="J21" s="13">
        <v>0.6</v>
      </c>
      <c r="K21" s="13">
        <v>21.2</v>
      </c>
      <c r="L21" s="13">
        <v>197.1</v>
      </c>
      <c r="M21" s="13">
        <v>0.25</v>
      </c>
      <c r="N21" s="13">
        <v>0.2</v>
      </c>
      <c r="O21" s="13">
        <v>46</v>
      </c>
      <c r="P21" s="13">
        <v>1</v>
      </c>
      <c r="Q21" s="13">
        <v>1</v>
      </c>
    </row>
    <row r="22" spans="1:17" ht="25.5" x14ac:dyDescent="0.2">
      <c r="A22" s="93"/>
      <c r="B22" s="43" t="s">
        <v>98</v>
      </c>
      <c r="C22" s="22">
        <v>200</v>
      </c>
      <c r="D22" s="22">
        <v>72.849999999999994</v>
      </c>
      <c r="E22" s="22">
        <v>429.74</v>
      </c>
      <c r="F22" s="13">
        <v>16.37</v>
      </c>
      <c r="G22" s="13">
        <v>17.399999999999999</v>
      </c>
      <c r="H22" s="13">
        <v>51.43</v>
      </c>
      <c r="I22" s="13">
        <v>144</v>
      </c>
      <c r="J22" s="13">
        <v>1.25</v>
      </c>
      <c r="K22" s="13">
        <v>27.2</v>
      </c>
      <c r="L22" s="13">
        <v>100.9</v>
      </c>
      <c r="M22" s="13">
        <v>7.0000000000000007E-2</v>
      </c>
      <c r="N22" s="13">
        <v>0.15</v>
      </c>
      <c r="O22" s="13">
        <v>174</v>
      </c>
      <c r="P22" s="13">
        <v>1.1100000000000001</v>
      </c>
      <c r="Q22" s="13">
        <v>1.37</v>
      </c>
    </row>
    <row r="23" spans="1:17" s="14" customFormat="1" ht="38.25" x14ac:dyDescent="0.25">
      <c r="A23" s="93"/>
      <c r="B23" s="43" t="s">
        <v>61</v>
      </c>
      <c r="C23" s="22">
        <v>200</v>
      </c>
      <c r="D23" s="22">
        <v>15.24</v>
      </c>
      <c r="E23" s="22">
        <v>102.9</v>
      </c>
      <c r="F23" s="13">
        <v>0.52</v>
      </c>
      <c r="G23" s="13">
        <v>0.18</v>
      </c>
      <c r="H23" s="13">
        <v>34.840000000000003</v>
      </c>
      <c r="I23" s="13">
        <v>23.4</v>
      </c>
      <c r="J23" s="13">
        <v>0.9</v>
      </c>
      <c r="K23" s="13">
        <v>17</v>
      </c>
      <c r="L23" s="13">
        <v>23.4</v>
      </c>
      <c r="M23" s="13">
        <v>0.02</v>
      </c>
      <c r="N23" s="13">
        <v>0.04</v>
      </c>
      <c r="O23" s="13">
        <v>0</v>
      </c>
      <c r="P23" s="13">
        <v>17.79</v>
      </c>
      <c r="Q23" s="13">
        <v>0.2</v>
      </c>
    </row>
    <row r="24" spans="1:17" s="14" customFormat="1" ht="25.5" x14ac:dyDescent="0.25">
      <c r="A24" s="93"/>
      <c r="B24" s="43" t="s">
        <v>20</v>
      </c>
      <c r="C24" s="22">
        <v>20</v>
      </c>
      <c r="D24" s="22">
        <v>3.84</v>
      </c>
      <c r="E24" s="22">
        <v>46.76</v>
      </c>
      <c r="F24" s="13">
        <v>1.58</v>
      </c>
      <c r="G24" s="13">
        <v>0.2</v>
      </c>
      <c r="H24" s="13">
        <v>9.66</v>
      </c>
      <c r="I24" s="13">
        <v>4.5999999999999996</v>
      </c>
      <c r="J24" s="13">
        <v>0.22</v>
      </c>
      <c r="K24" s="13">
        <v>6.6</v>
      </c>
      <c r="L24" s="13">
        <v>17.399999999999999</v>
      </c>
      <c r="M24" s="13">
        <v>0.02</v>
      </c>
      <c r="N24" s="13">
        <v>0.04</v>
      </c>
      <c r="O24" s="13">
        <v>0</v>
      </c>
      <c r="P24" s="13">
        <v>0</v>
      </c>
      <c r="Q24" s="13">
        <v>0.26</v>
      </c>
    </row>
    <row r="25" spans="1:17" s="14" customFormat="1" x14ac:dyDescent="0.25">
      <c r="A25" s="94"/>
      <c r="B25" s="43" t="s">
        <v>23</v>
      </c>
      <c r="C25" s="22">
        <v>30</v>
      </c>
      <c r="D25" s="22">
        <v>2.88</v>
      </c>
      <c r="E25" s="22">
        <v>69</v>
      </c>
      <c r="F25" s="13">
        <v>1.68</v>
      </c>
      <c r="G25" s="13">
        <v>0.33</v>
      </c>
      <c r="H25" s="13">
        <v>0.72</v>
      </c>
      <c r="I25" s="13">
        <v>6.9</v>
      </c>
      <c r="J25" s="13">
        <v>0.93</v>
      </c>
      <c r="K25" s="13">
        <v>7.5</v>
      </c>
      <c r="L25" s="13">
        <v>31.8</v>
      </c>
      <c r="M25" s="13">
        <v>0.04</v>
      </c>
      <c r="N25" s="13">
        <v>0.03</v>
      </c>
      <c r="O25" s="13">
        <v>0</v>
      </c>
      <c r="P25" s="13">
        <v>0</v>
      </c>
      <c r="Q25" s="13">
        <v>0.27</v>
      </c>
    </row>
    <row r="26" spans="1:17" ht="15" customHeight="1" x14ac:dyDescent="0.2">
      <c r="A26" s="81" t="s">
        <v>27</v>
      </c>
      <c r="B26" s="82"/>
      <c r="C26" s="22">
        <f>C25+C22+C21+C20+C24+C23</f>
        <v>770</v>
      </c>
      <c r="D26" s="22">
        <f>D25+D22+D21+D20+D24+D23</f>
        <v>120</v>
      </c>
      <c r="E26" s="22">
        <f t="shared" ref="E26" si="4">E25+E22+E21+E20+E24+E23</f>
        <v>822.5</v>
      </c>
      <c r="F26" s="15">
        <f t="shared" ref="F26:Q26" si="5">F25+F22+F21+F20+F24+F23</f>
        <v>26.95</v>
      </c>
      <c r="G26" s="15">
        <f t="shared" si="5"/>
        <v>27.65</v>
      </c>
      <c r="H26" s="15">
        <f t="shared" si="5"/>
        <v>117.25</v>
      </c>
      <c r="I26" s="15">
        <f t="shared" si="5"/>
        <v>385</v>
      </c>
      <c r="J26" s="15">
        <f t="shared" si="5"/>
        <v>4.2</v>
      </c>
      <c r="K26" s="15">
        <f t="shared" si="5"/>
        <v>87.5</v>
      </c>
      <c r="L26" s="15">
        <f t="shared" si="5"/>
        <v>384.99999999999994</v>
      </c>
      <c r="M26" s="15">
        <f t="shared" si="5"/>
        <v>0.42000000000000004</v>
      </c>
      <c r="N26" s="15">
        <f t="shared" si="5"/>
        <v>0.49</v>
      </c>
      <c r="O26" s="15">
        <f t="shared" si="5"/>
        <v>245</v>
      </c>
      <c r="P26" s="15">
        <f t="shared" si="5"/>
        <v>21</v>
      </c>
      <c r="Q26" s="15">
        <f t="shared" si="5"/>
        <v>4.6000000000000005</v>
      </c>
    </row>
    <row r="27" spans="1:17" ht="11.25" x14ac:dyDescent="0.2">
      <c r="A27" s="67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9"/>
    </row>
    <row r="28" spans="1:17" ht="25.5" x14ac:dyDescent="0.2">
      <c r="A28" s="92"/>
      <c r="B28" s="43" t="s">
        <v>62</v>
      </c>
      <c r="C28" s="22">
        <v>100</v>
      </c>
      <c r="D28" s="22">
        <v>9.14</v>
      </c>
      <c r="E28" s="22">
        <v>99.52</v>
      </c>
      <c r="F28" s="13">
        <v>1.94</v>
      </c>
      <c r="G28" s="13">
        <v>4.83</v>
      </c>
      <c r="H28" s="13">
        <v>3.44</v>
      </c>
      <c r="I28" s="13">
        <v>42</v>
      </c>
      <c r="J28" s="13">
        <v>0.3</v>
      </c>
      <c r="K28" s="13">
        <v>8</v>
      </c>
      <c r="L28" s="13">
        <v>19.5</v>
      </c>
      <c r="M28" s="13">
        <v>0.13</v>
      </c>
      <c r="N28" s="13">
        <v>0.01</v>
      </c>
      <c r="O28" s="13">
        <v>68</v>
      </c>
      <c r="P28" s="13">
        <v>4.0999999999999996</v>
      </c>
      <c r="Q28" s="13">
        <v>1.8</v>
      </c>
    </row>
    <row r="29" spans="1:17" ht="25.5" x14ac:dyDescent="0.2">
      <c r="A29" s="93"/>
      <c r="B29" s="43" t="s">
        <v>97</v>
      </c>
      <c r="C29" s="22">
        <v>250</v>
      </c>
      <c r="D29" s="22">
        <v>19.71</v>
      </c>
      <c r="E29" s="22">
        <v>141.61000000000001</v>
      </c>
      <c r="F29" s="13">
        <v>6.85</v>
      </c>
      <c r="G29" s="13">
        <v>8.94</v>
      </c>
      <c r="H29" s="13">
        <v>13.65</v>
      </c>
      <c r="I29" s="13">
        <v>191.91</v>
      </c>
      <c r="J29" s="13">
        <v>1.97</v>
      </c>
      <c r="K29" s="13">
        <v>25.55</v>
      </c>
      <c r="L29" s="13">
        <v>197.1</v>
      </c>
      <c r="M29" s="13">
        <v>0.18</v>
      </c>
      <c r="N29" s="13">
        <v>0.28999999999999998</v>
      </c>
      <c r="O29" s="13">
        <v>73</v>
      </c>
      <c r="P29" s="13">
        <v>1.5</v>
      </c>
      <c r="Q29" s="13">
        <v>1</v>
      </c>
    </row>
    <row r="30" spans="1:17" ht="25.5" x14ac:dyDescent="0.2">
      <c r="A30" s="93"/>
      <c r="B30" s="43" t="s">
        <v>98</v>
      </c>
      <c r="C30" s="22">
        <v>200</v>
      </c>
      <c r="D30" s="22">
        <v>72.849999999999994</v>
      </c>
      <c r="E30" s="22">
        <v>429.74</v>
      </c>
      <c r="F30" s="13">
        <v>16.37</v>
      </c>
      <c r="G30" s="13">
        <v>17.399999999999999</v>
      </c>
      <c r="H30" s="13">
        <v>51.43</v>
      </c>
      <c r="I30" s="13">
        <v>144</v>
      </c>
      <c r="J30" s="13">
        <v>1.25</v>
      </c>
      <c r="K30" s="13">
        <v>27.2</v>
      </c>
      <c r="L30" s="13">
        <v>100.9</v>
      </c>
      <c r="M30" s="13">
        <v>7.0000000000000007E-2</v>
      </c>
      <c r="N30" s="13">
        <v>0.15</v>
      </c>
      <c r="O30" s="13">
        <v>174</v>
      </c>
      <c r="P30" s="13">
        <v>1.1100000000000001</v>
      </c>
      <c r="Q30" s="13">
        <v>1.97</v>
      </c>
    </row>
    <row r="31" spans="1:17" s="14" customFormat="1" ht="38.25" x14ac:dyDescent="0.25">
      <c r="A31" s="93"/>
      <c r="B31" s="43" t="s">
        <v>78</v>
      </c>
      <c r="C31" s="22">
        <v>200</v>
      </c>
      <c r="D31" s="22">
        <v>15.24</v>
      </c>
      <c r="E31" s="22">
        <v>102.9</v>
      </c>
      <c r="F31" s="13">
        <v>0.52</v>
      </c>
      <c r="G31" s="13">
        <v>0.18</v>
      </c>
      <c r="H31" s="13">
        <v>34.840000000000003</v>
      </c>
      <c r="I31" s="13">
        <v>23.4</v>
      </c>
      <c r="J31" s="13">
        <v>0.9</v>
      </c>
      <c r="K31" s="13">
        <v>17</v>
      </c>
      <c r="L31" s="13">
        <v>23.4</v>
      </c>
      <c r="M31" s="13">
        <v>0.02</v>
      </c>
      <c r="N31" s="13">
        <v>0.04</v>
      </c>
      <c r="O31" s="13">
        <v>0</v>
      </c>
      <c r="P31" s="13">
        <v>17.79</v>
      </c>
      <c r="Q31" s="13">
        <v>0.2</v>
      </c>
    </row>
    <row r="32" spans="1:17" s="14" customFormat="1" ht="25.5" x14ac:dyDescent="0.25">
      <c r="A32" s="93"/>
      <c r="B32" s="43" t="s">
        <v>20</v>
      </c>
      <c r="C32" s="22">
        <v>30</v>
      </c>
      <c r="D32" s="22">
        <v>2.88</v>
      </c>
      <c r="E32" s="22">
        <v>76.23</v>
      </c>
      <c r="F32" s="13">
        <v>2.37</v>
      </c>
      <c r="G32" s="13">
        <v>0.3</v>
      </c>
      <c r="H32" s="13">
        <v>14.49</v>
      </c>
      <c r="I32" s="13">
        <v>7.19</v>
      </c>
      <c r="J32" s="13">
        <v>0.33</v>
      </c>
      <c r="K32" s="13">
        <v>9.9</v>
      </c>
      <c r="L32" s="13">
        <v>26.1</v>
      </c>
      <c r="M32" s="13">
        <v>0.03</v>
      </c>
      <c r="N32" s="13">
        <v>0.05</v>
      </c>
      <c r="O32" s="13">
        <v>0</v>
      </c>
      <c r="P32" s="13">
        <v>0</v>
      </c>
      <c r="Q32" s="13">
        <v>0.39</v>
      </c>
    </row>
    <row r="33" spans="1:17" s="14" customFormat="1" x14ac:dyDescent="0.25">
      <c r="A33" s="94"/>
      <c r="B33" s="43" t="s">
        <v>23</v>
      </c>
      <c r="C33" s="22">
        <v>50</v>
      </c>
      <c r="D33" s="22">
        <v>4.8</v>
      </c>
      <c r="E33" s="22">
        <v>115</v>
      </c>
      <c r="F33" s="13">
        <v>3.45</v>
      </c>
      <c r="G33" s="13">
        <v>0.55000000000000004</v>
      </c>
      <c r="H33" s="13">
        <v>16.2</v>
      </c>
      <c r="I33" s="13">
        <v>11.5</v>
      </c>
      <c r="J33" s="13">
        <v>1.55</v>
      </c>
      <c r="K33" s="13">
        <v>17.350000000000001</v>
      </c>
      <c r="L33" s="13">
        <v>53</v>
      </c>
      <c r="M33" s="13">
        <v>0.06</v>
      </c>
      <c r="N33" s="13">
        <v>0.06</v>
      </c>
      <c r="O33" s="13">
        <v>0</v>
      </c>
      <c r="P33" s="13">
        <v>0</v>
      </c>
      <c r="Q33" s="13">
        <v>0.45</v>
      </c>
    </row>
    <row r="34" spans="1:17" s="14" customFormat="1" ht="11.25" x14ac:dyDescent="0.25">
      <c r="A34" s="64" t="s">
        <v>86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6"/>
    </row>
    <row r="35" spans="1:17" ht="15" customHeight="1" x14ac:dyDescent="0.2">
      <c r="A35" s="81" t="s">
        <v>27</v>
      </c>
      <c r="B35" s="82"/>
      <c r="C35" s="22">
        <f>C33+C30+C29+C28+C32+C31</f>
        <v>830</v>
      </c>
      <c r="D35" s="22">
        <v>120</v>
      </c>
      <c r="E35" s="22">
        <f t="shared" ref="E35" si="6">E33+E30+E29+E28+E32+E31</f>
        <v>965</v>
      </c>
      <c r="F35" s="15">
        <f t="shared" ref="F35:Q35" si="7">F33+F30+F29+F28+F32+F31</f>
        <v>31.500000000000004</v>
      </c>
      <c r="G35" s="15">
        <f t="shared" si="7"/>
        <v>32.199999999999996</v>
      </c>
      <c r="H35" s="15">
        <f t="shared" si="7"/>
        <v>134.05000000000001</v>
      </c>
      <c r="I35" s="15">
        <f t="shared" si="7"/>
        <v>419.99999999999994</v>
      </c>
      <c r="J35" s="15">
        <f t="shared" si="7"/>
        <v>6.3</v>
      </c>
      <c r="K35" s="15">
        <f t="shared" si="7"/>
        <v>105</v>
      </c>
      <c r="L35" s="15">
        <f t="shared" si="7"/>
        <v>420</v>
      </c>
      <c r="M35" s="15">
        <f t="shared" si="7"/>
        <v>0.49</v>
      </c>
      <c r="N35" s="15">
        <f t="shared" si="7"/>
        <v>0.60000000000000009</v>
      </c>
      <c r="O35" s="15">
        <f t="shared" si="7"/>
        <v>315</v>
      </c>
      <c r="P35" s="15">
        <f t="shared" si="7"/>
        <v>24.5</v>
      </c>
      <c r="Q35" s="15">
        <f t="shared" si="7"/>
        <v>5.81</v>
      </c>
    </row>
    <row r="36" spans="1:17" ht="11.25" x14ac:dyDescent="0.2">
      <c r="A36" s="67" t="s">
        <v>71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9"/>
    </row>
    <row r="37" spans="1:17" ht="25.5" x14ac:dyDescent="0.2">
      <c r="A37" s="92"/>
      <c r="B37" s="43" t="s">
        <v>28</v>
      </c>
      <c r="C37" s="44">
        <v>180</v>
      </c>
      <c r="D37" s="51">
        <v>23</v>
      </c>
      <c r="E37" s="44">
        <v>102</v>
      </c>
      <c r="F37" s="18">
        <v>5.5</v>
      </c>
      <c r="G37" s="18">
        <v>5.2</v>
      </c>
      <c r="H37" s="18">
        <v>7.1</v>
      </c>
      <c r="I37" s="18">
        <v>73</v>
      </c>
      <c r="J37" s="18">
        <v>0.2</v>
      </c>
      <c r="K37" s="18">
        <v>13.5</v>
      </c>
      <c r="L37" s="18">
        <v>72</v>
      </c>
      <c r="M37" s="18">
        <v>0.04</v>
      </c>
      <c r="N37" s="18">
        <v>0.1</v>
      </c>
      <c r="O37" s="18">
        <v>32</v>
      </c>
      <c r="P37" s="18">
        <v>1.4</v>
      </c>
      <c r="Q37" s="18">
        <v>0</v>
      </c>
    </row>
    <row r="38" spans="1:17" s="14" customFormat="1" ht="25.5" x14ac:dyDescent="0.25">
      <c r="A38" s="93"/>
      <c r="B38" s="43" t="s">
        <v>99</v>
      </c>
      <c r="C38" s="22">
        <v>150</v>
      </c>
      <c r="D38" s="51">
        <v>25</v>
      </c>
      <c r="E38" s="22">
        <v>47</v>
      </c>
      <c r="F38" s="13">
        <v>0.4</v>
      </c>
      <c r="G38" s="13">
        <v>0.4</v>
      </c>
      <c r="H38" s="13">
        <v>3.8</v>
      </c>
      <c r="I38" s="13">
        <v>36</v>
      </c>
      <c r="J38" s="13">
        <v>0.6</v>
      </c>
      <c r="K38" s="13">
        <v>7</v>
      </c>
      <c r="L38" s="13">
        <v>21</v>
      </c>
      <c r="M38" s="13">
        <v>0.03</v>
      </c>
      <c r="N38" s="13">
        <v>0.02</v>
      </c>
      <c r="O38" s="13">
        <v>35</v>
      </c>
      <c r="P38" s="13">
        <v>4</v>
      </c>
      <c r="Q38" s="13">
        <v>0.16</v>
      </c>
    </row>
    <row r="39" spans="1:17" s="14" customFormat="1" ht="25.5" x14ac:dyDescent="0.25">
      <c r="A39" s="94"/>
      <c r="B39" s="43" t="s">
        <v>47</v>
      </c>
      <c r="C39" s="22">
        <v>50</v>
      </c>
      <c r="D39" s="51">
        <v>22</v>
      </c>
      <c r="E39" s="22">
        <v>86</v>
      </c>
      <c r="F39" s="13">
        <v>1.8</v>
      </c>
      <c r="G39" s="13">
        <v>2.2999999999999998</v>
      </c>
      <c r="H39" s="13">
        <v>22.6</v>
      </c>
      <c r="I39" s="13">
        <v>1</v>
      </c>
      <c r="J39" s="13">
        <v>0.4</v>
      </c>
      <c r="K39" s="13">
        <v>4.5</v>
      </c>
      <c r="L39" s="13">
        <v>17</v>
      </c>
      <c r="M39" s="13">
        <v>0.05</v>
      </c>
      <c r="N39" s="13">
        <v>0.02</v>
      </c>
      <c r="O39" s="13">
        <v>3</v>
      </c>
      <c r="P39" s="13">
        <v>0.6</v>
      </c>
      <c r="Q39" s="13">
        <v>0.26</v>
      </c>
    </row>
    <row r="40" spans="1:17" s="17" customFormat="1" ht="15" customHeight="1" x14ac:dyDescent="0.2">
      <c r="A40" s="81" t="s">
        <v>25</v>
      </c>
      <c r="B40" s="82"/>
      <c r="C40" s="22">
        <f>C39+C38+C37</f>
        <v>380</v>
      </c>
      <c r="D40" s="22">
        <f>D39+D38+D37</f>
        <v>70</v>
      </c>
      <c r="E40" s="22">
        <f t="shared" ref="E40" si="8">E39+E38+E37</f>
        <v>235</v>
      </c>
      <c r="F40" s="15">
        <f t="shared" ref="F40:Q40" si="9">F39+F38+F37</f>
        <v>7.7</v>
      </c>
      <c r="G40" s="15">
        <f t="shared" si="9"/>
        <v>7.9</v>
      </c>
      <c r="H40" s="15">
        <f t="shared" si="9"/>
        <v>33.5</v>
      </c>
      <c r="I40" s="15">
        <f t="shared" si="9"/>
        <v>110</v>
      </c>
      <c r="J40" s="15">
        <f t="shared" si="9"/>
        <v>1.2</v>
      </c>
      <c r="K40" s="15">
        <f t="shared" si="9"/>
        <v>25</v>
      </c>
      <c r="L40" s="15">
        <f t="shared" si="9"/>
        <v>110</v>
      </c>
      <c r="M40" s="15">
        <f t="shared" si="9"/>
        <v>0.12</v>
      </c>
      <c r="N40" s="15">
        <f t="shared" si="9"/>
        <v>0.14000000000000001</v>
      </c>
      <c r="O40" s="15">
        <f t="shared" si="9"/>
        <v>70</v>
      </c>
      <c r="P40" s="15">
        <f t="shared" si="9"/>
        <v>6</v>
      </c>
      <c r="Q40" s="15">
        <f t="shared" si="9"/>
        <v>0.42000000000000004</v>
      </c>
    </row>
    <row r="41" spans="1:17" ht="11.25" x14ac:dyDescent="0.2">
      <c r="A41" s="67" t="s">
        <v>72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9"/>
    </row>
    <row r="42" spans="1:17" ht="25.5" x14ac:dyDescent="0.2">
      <c r="A42" s="92"/>
      <c r="B42" s="43" t="s">
        <v>75</v>
      </c>
      <c r="C42" s="22">
        <v>200</v>
      </c>
      <c r="D42" s="51">
        <v>23</v>
      </c>
      <c r="E42" s="22">
        <v>126</v>
      </c>
      <c r="F42" s="13">
        <v>6.8</v>
      </c>
      <c r="G42" s="13">
        <v>6.5</v>
      </c>
      <c r="H42" s="13">
        <v>11.9</v>
      </c>
      <c r="I42" s="13">
        <v>83</v>
      </c>
      <c r="J42" s="13">
        <v>0.8</v>
      </c>
      <c r="K42" s="13">
        <v>18.5</v>
      </c>
      <c r="L42" s="13">
        <v>82</v>
      </c>
      <c r="M42" s="13">
        <v>0.06</v>
      </c>
      <c r="N42" s="13">
        <v>0.06</v>
      </c>
      <c r="O42" s="13">
        <v>52</v>
      </c>
      <c r="P42" s="13">
        <v>2.4</v>
      </c>
      <c r="Q42" s="13">
        <v>0</v>
      </c>
    </row>
    <row r="43" spans="1:17" s="14" customFormat="1" ht="25.5" x14ac:dyDescent="0.25">
      <c r="A43" s="93"/>
      <c r="B43" s="43" t="s">
        <v>99</v>
      </c>
      <c r="C43" s="22">
        <v>150</v>
      </c>
      <c r="D43" s="51">
        <v>25</v>
      </c>
      <c r="E43" s="22">
        <v>47</v>
      </c>
      <c r="F43" s="13">
        <v>0.4</v>
      </c>
      <c r="G43" s="13">
        <v>0.4</v>
      </c>
      <c r="H43" s="13">
        <v>3.8</v>
      </c>
      <c r="I43" s="13">
        <v>36</v>
      </c>
      <c r="J43" s="13">
        <v>0.6</v>
      </c>
      <c r="K43" s="13">
        <v>7</v>
      </c>
      <c r="L43" s="13">
        <v>21</v>
      </c>
      <c r="M43" s="13">
        <v>0.03</v>
      </c>
      <c r="N43" s="13">
        <v>0.02</v>
      </c>
      <c r="O43" s="13">
        <v>35</v>
      </c>
      <c r="P43" s="13">
        <v>4</v>
      </c>
      <c r="Q43" s="13">
        <v>0.16</v>
      </c>
    </row>
    <row r="44" spans="1:17" s="14" customFormat="1" ht="25.5" x14ac:dyDescent="0.25">
      <c r="A44" s="94"/>
      <c r="B44" s="43" t="s">
        <v>47</v>
      </c>
      <c r="C44" s="22">
        <v>50</v>
      </c>
      <c r="D44" s="51">
        <v>22</v>
      </c>
      <c r="E44" s="22">
        <v>86</v>
      </c>
      <c r="F44" s="13">
        <v>1.8</v>
      </c>
      <c r="G44" s="13">
        <v>2.2999999999999998</v>
      </c>
      <c r="H44" s="13">
        <v>22.6</v>
      </c>
      <c r="I44" s="13">
        <v>1</v>
      </c>
      <c r="J44" s="13">
        <v>0.4</v>
      </c>
      <c r="K44" s="13">
        <v>4.5</v>
      </c>
      <c r="L44" s="13">
        <v>17</v>
      </c>
      <c r="M44" s="13">
        <v>0.05</v>
      </c>
      <c r="N44" s="13">
        <v>0.02</v>
      </c>
      <c r="O44" s="13">
        <v>3</v>
      </c>
      <c r="P44" s="13">
        <v>0.6</v>
      </c>
      <c r="Q44" s="13">
        <v>0.26</v>
      </c>
    </row>
    <row r="45" spans="1:17" s="17" customFormat="1" ht="15" customHeight="1" x14ac:dyDescent="0.2">
      <c r="A45" s="81" t="s">
        <v>25</v>
      </c>
      <c r="B45" s="82"/>
      <c r="C45" s="22">
        <f>C44+C43+C42</f>
        <v>400</v>
      </c>
      <c r="D45" s="22">
        <f>D44+D43+D42</f>
        <v>70</v>
      </c>
      <c r="E45" s="22">
        <f t="shared" ref="E45" si="10">E44+E43+E42</f>
        <v>259</v>
      </c>
      <c r="F45" s="15">
        <f t="shared" ref="F45:Q45" si="11">F44+F43+F42</f>
        <v>9</v>
      </c>
      <c r="G45" s="15">
        <f t="shared" si="11"/>
        <v>9.1999999999999993</v>
      </c>
      <c r="H45" s="15">
        <f t="shared" si="11"/>
        <v>38.300000000000004</v>
      </c>
      <c r="I45" s="15">
        <f t="shared" si="11"/>
        <v>120</v>
      </c>
      <c r="J45" s="15">
        <f t="shared" si="11"/>
        <v>1.8</v>
      </c>
      <c r="K45" s="15">
        <f t="shared" si="11"/>
        <v>30</v>
      </c>
      <c r="L45" s="15">
        <f t="shared" si="11"/>
        <v>120</v>
      </c>
      <c r="M45" s="15">
        <f t="shared" si="11"/>
        <v>0.14000000000000001</v>
      </c>
      <c r="N45" s="15">
        <f t="shared" si="11"/>
        <v>0.1</v>
      </c>
      <c r="O45" s="15">
        <f t="shared" si="11"/>
        <v>90</v>
      </c>
      <c r="P45" s="15">
        <f t="shared" si="11"/>
        <v>7</v>
      </c>
      <c r="Q45" s="15">
        <f t="shared" si="11"/>
        <v>0.42000000000000004</v>
      </c>
    </row>
    <row r="46" spans="1:17" x14ac:dyDescent="0.2">
      <c r="A46" s="81" t="s">
        <v>73</v>
      </c>
      <c r="B46" s="82"/>
      <c r="C46" s="22">
        <f>C11+C26+C40</f>
        <v>1650</v>
      </c>
      <c r="D46" s="22">
        <f t="shared" ref="D46:Q46" si="12">D11+D26+D40</f>
        <v>260</v>
      </c>
      <c r="E46" s="22">
        <f t="shared" ref="E46" si="13">E11+E26+E40</f>
        <v>1645</v>
      </c>
      <c r="F46" s="15">
        <f t="shared" si="12"/>
        <v>53.900000000000006</v>
      </c>
      <c r="G46" s="15">
        <f t="shared" si="12"/>
        <v>55.3</v>
      </c>
      <c r="H46" s="15">
        <f t="shared" si="12"/>
        <v>234.5</v>
      </c>
      <c r="I46" s="15">
        <f t="shared" si="12"/>
        <v>770</v>
      </c>
      <c r="J46" s="15">
        <f t="shared" si="12"/>
        <v>8.4</v>
      </c>
      <c r="K46" s="15">
        <f t="shared" si="12"/>
        <v>175</v>
      </c>
      <c r="L46" s="15">
        <f t="shared" si="12"/>
        <v>770</v>
      </c>
      <c r="M46" s="15">
        <f t="shared" si="12"/>
        <v>0.84</v>
      </c>
      <c r="N46" s="15">
        <f t="shared" si="12"/>
        <v>0.98000000000000009</v>
      </c>
      <c r="O46" s="15">
        <f t="shared" si="12"/>
        <v>490</v>
      </c>
      <c r="P46" s="15">
        <f t="shared" si="12"/>
        <v>42</v>
      </c>
      <c r="Q46" s="15">
        <f t="shared" si="12"/>
        <v>7.07</v>
      </c>
    </row>
    <row r="47" spans="1:17" x14ac:dyDescent="0.2">
      <c r="A47" s="81" t="s">
        <v>74</v>
      </c>
      <c r="B47" s="82"/>
      <c r="C47" s="22">
        <f>C45+C35+C18</f>
        <v>1750</v>
      </c>
      <c r="D47" s="22">
        <f t="shared" ref="D47:Q47" si="14">D45+D35+D18</f>
        <v>260</v>
      </c>
      <c r="E47" s="22">
        <f t="shared" ref="E47" si="15">E45+E35+E18</f>
        <v>1904</v>
      </c>
      <c r="F47" s="15">
        <f t="shared" si="14"/>
        <v>63</v>
      </c>
      <c r="G47" s="15">
        <f t="shared" si="14"/>
        <v>64.399999999999991</v>
      </c>
      <c r="H47" s="15">
        <f t="shared" si="14"/>
        <v>268.10000000000002</v>
      </c>
      <c r="I47" s="15">
        <f t="shared" si="14"/>
        <v>840</v>
      </c>
      <c r="J47" s="15">
        <f t="shared" si="14"/>
        <v>12.6</v>
      </c>
      <c r="K47" s="15">
        <f t="shared" si="14"/>
        <v>210</v>
      </c>
      <c r="L47" s="15">
        <f t="shared" si="14"/>
        <v>840</v>
      </c>
      <c r="M47" s="15">
        <f t="shared" si="14"/>
        <v>0.98</v>
      </c>
      <c r="N47" s="15">
        <f t="shared" si="14"/>
        <v>1.1000000000000001</v>
      </c>
      <c r="O47" s="15">
        <f t="shared" si="14"/>
        <v>629</v>
      </c>
      <c r="P47" s="15">
        <f t="shared" si="14"/>
        <v>49</v>
      </c>
      <c r="Q47" s="15">
        <f t="shared" si="14"/>
        <v>8.5399999999999991</v>
      </c>
    </row>
    <row r="48" spans="1:17" s="14" customFormat="1" x14ac:dyDescent="0.25">
      <c r="A48" s="31"/>
      <c r="B48" s="31"/>
      <c r="C48" s="35"/>
      <c r="D48" s="35"/>
      <c r="E48" s="35"/>
    </row>
    <row r="49" spans="1:17" ht="11.25" x14ac:dyDescent="0.2">
      <c r="A49" s="70" t="s">
        <v>77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spans="1:17" ht="11.25" x14ac:dyDescent="0.2">
      <c r="A50" s="71" t="s">
        <v>64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ht="11.25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1:17" ht="9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ht="11.25" hidden="1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</sheetData>
  <mergeCells count="37">
    <mergeCell ref="A50:Q53"/>
    <mergeCell ref="A34:Q34"/>
    <mergeCell ref="A35:B35"/>
    <mergeCell ref="A36:Q36"/>
    <mergeCell ref="A41:Q41"/>
    <mergeCell ref="A46:B46"/>
    <mergeCell ref="A47:B47"/>
    <mergeCell ref="A37:A39"/>
    <mergeCell ref="A40:B40"/>
    <mergeCell ref="A42:A44"/>
    <mergeCell ref="A45:B45"/>
    <mergeCell ref="A27:Q27"/>
    <mergeCell ref="D4:D5"/>
    <mergeCell ref="A7:A10"/>
    <mergeCell ref="A11:B11"/>
    <mergeCell ref="A49:Q49"/>
    <mergeCell ref="E4:E5"/>
    <mergeCell ref="A20:A25"/>
    <mergeCell ref="A6:Q6"/>
    <mergeCell ref="A12:Q12"/>
    <mergeCell ref="A13:A16"/>
    <mergeCell ref="A1:B1"/>
    <mergeCell ref="C1:H1"/>
    <mergeCell ref="I1:Q1"/>
    <mergeCell ref="A28:A33"/>
    <mergeCell ref="A2:Q2"/>
    <mergeCell ref="A3:N3"/>
    <mergeCell ref="A4:A5"/>
    <mergeCell ref="B4:B5"/>
    <mergeCell ref="C4:C5"/>
    <mergeCell ref="F4:H4"/>
    <mergeCell ref="I4:L4"/>
    <mergeCell ref="M4:Q4"/>
    <mergeCell ref="A18:B18"/>
    <mergeCell ref="A17:Q17"/>
    <mergeCell ref="A19:Q19"/>
    <mergeCell ref="A26:B26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5"/>
  <sheetViews>
    <sheetView workbookViewId="0">
      <selection sqref="A1:B1"/>
    </sheetView>
  </sheetViews>
  <sheetFormatPr defaultRowHeight="12.75" x14ac:dyDescent="0.2"/>
  <cols>
    <col min="1" max="1" width="6.85546875" style="32" customWidth="1"/>
    <col min="2" max="2" width="22.140625" style="32" customWidth="1"/>
    <col min="3" max="4" width="7" style="36" customWidth="1"/>
    <col min="5" max="5" width="8.7109375" style="36" customWidth="1"/>
    <col min="6" max="6" width="5.7109375" style="12" customWidth="1"/>
    <col min="7" max="7" width="5.5703125" style="12" customWidth="1"/>
    <col min="8" max="8" width="6" style="12" customWidth="1"/>
    <col min="9" max="9" width="5.85546875" style="12" customWidth="1"/>
    <col min="10" max="10" width="4.85546875" style="12" customWidth="1"/>
    <col min="11" max="11" width="5.5703125" style="12" customWidth="1"/>
    <col min="12" max="13" width="5.140625" style="12" customWidth="1"/>
    <col min="14" max="14" width="4.5703125" style="12" customWidth="1"/>
    <col min="15" max="15" width="5.7109375" style="12" customWidth="1"/>
    <col min="16" max="16" width="5.28515625" style="12" customWidth="1"/>
    <col min="17" max="17" width="5.5703125" style="12" customWidth="1"/>
    <col min="18" max="16384" width="9.140625" style="12"/>
  </cols>
  <sheetData>
    <row r="1" spans="1:17" s="48" customFormat="1" ht="61.5" customHeight="1" x14ac:dyDescent="0.25">
      <c r="A1" s="90" t="s">
        <v>135</v>
      </c>
      <c r="B1" s="90"/>
      <c r="C1" s="55" t="s">
        <v>108</v>
      </c>
      <c r="D1" s="55"/>
      <c r="E1" s="55"/>
      <c r="F1" s="55"/>
      <c r="G1" s="55"/>
      <c r="H1" s="55"/>
      <c r="I1" s="55" t="s">
        <v>89</v>
      </c>
      <c r="J1" s="55"/>
      <c r="K1" s="55"/>
      <c r="L1" s="55"/>
      <c r="M1" s="55"/>
      <c r="N1" s="55"/>
      <c r="O1" s="55"/>
      <c r="P1" s="55"/>
      <c r="Q1" s="55"/>
    </row>
    <row r="2" spans="1:17" s="27" customFormat="1" x14ac:dyDescent="0.2">
      <c r="A2" s="90" t="s">
        <v>59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66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6.25" customHeight="1" x14ac:dyDescent="0.2">
      <c r="A5" s="91"/>
      <c r="B5" s="91"/>
      <c r="C5" s="91"/>
      <c r="D5" s="96"/>
      <c r="E5" s="91"/>
      <c r="F5" s="19" t="s">
        <v>4</v>
      </c>
      <c r="G5" s="19" t="s">
        <v>5</v>
      </c>
      <c r="H5" s="19" t="s">
        <v>6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</row>
    <row r="6" spans="1:17" ht="11.25" x14ac:dyDescent="0.2">
      <c r="A6" s="67" t="s">
        <v>67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25.5" x14ac:dyDescent="0.2">
      <c r="A7" s="92"/>
      <c r="B7" s="43" t="s">
        <v>39</v>
      </c>
      <c r="C7" s="22">
        <v>120</v>
      </c>
      <c r="D7" s="51">
        <v>49.8</v>
      </c>
      <c r="E7" s="22">
        <v>198.49</v>
      </c>
      <c r="F7" s="13">
        <v>11.1</v>
      </c>
      <c r="G7" s="13">
        <v>13.33</v>
      </c>
      <c r="H7" s="13">
        <v>18.8</v>
      </c>
      <c r="I7" s="13">
        <v>234.53</v>
      </c>
      <c r="J7" s="13">
        <v>1.56</v>
      </c>
      <c r="K7" s="13">
        <v>17.670000000000002</v>
      </c>
      <c r="L7" s="13">
        <v>165.1</v>
      </c>
      <c r="M7" s="13">
        <v>0.16</v>
      </c>
      <c r="N7" s="13">
        <v>0.06</v>
      </c>
      <c r="O7" s="13">
        <v>108</v>
      </c>
      <c r="P7" s="13">
        <v>0.3</v>
      </c>
      <c r="Q7" s="13">
        <v>0.93</v>
      </c>
    </row>
    <row r="8" spans="1:17" ht="38.25" x14ac:dyDescent="0.2">
      <c r="A8" s="93"/>
      <c r="B8" s="43" t="s">
        <v>117</v>
      </c>
      <c r="C8" s="22">
        <v>155</v>
      </c>
      <c r="D8" s="51">
        <v>13.92</v>
      </c>
      <c r="E8" s="22">
        <v>210.11</v>
      </c>
      <c r="F8" s="13">
        <v>3.67</v>
      </c>
      <c r="G8" s="13">
        <v>5.9</v>
      </c>
      <c r="H8" s="13">
        <v>31.9</v>
      </c>
      <c r="I8" s="13">
        <v>14.77</v>
      </c>
      <c r="J8" s="13">
        <v>0.53</v>
      </c>
      <c r="K8" s="13">
        <v>25.93</v>
      </c>
      <c r="L8" s="13">
        <v>61.5</v>
      </c>
      <c r="M8" s="13">
        <v>0.09</v>
      </c>
      <c r="N8" s="13">
        <v>0.25</v>
      </c>
      <c r="O8" s="13">
        <v>67</v>
      </c>
      <c r="P8" s="13">
        <v>0.5</v>
      </c>
      <c r="Q8" s="13">
        <v>0.6</v>
      </c>
    </row>
    <row r="9" spans="1:17" x14ac:dyDescent="0.2">
      <c r="A9" s="93"/>
      <c r="B9" s="43" t="s">
        <v>32</v>
      </c>
      <c r="C9" s="44">
        <v>205</v>
      </c>
      <c r="D9" s="51">
        <v>3.4</v>
      </c>
      <c r="E9" s="44">
        <v>62</v>
      </c>
      <c r="F9" s="18">
        <v>0.53</v>
      </c>
      <c r="G9" s="18">
        <v>0.02</v>
      </c>
      <c r="H9" s="18">
        <v>15</v>
      </c>
      <c r="I9" s="18">
        <v>14.2</v>
      </c>
      <c r="J9" s="18">
        <v>0.36</v>
      </c>
      <c r="K9" s="18">
        <v>2.4</v>
      </c>
      <c r="L9" s="18">
        <v>4.9000000000000004</v>
      </c>
      <c r="M9" s="18">
        <v>0</v>
      </c>
      <c r="N9" s="18">
        <v>0</v>
      </c>
      <c r="O9" s="18">
        <v>0</v>
      </c>
      <c r="P9" s="18">
        <v>14.2</v>
      </c>
      <c r="Q9" s="18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2.88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7" customFormat="1" ht="15" customHeight="1" x14ac:dyDescent="0.2">
      <c r="A11" s="81" t="s">
        <v>21</v>
      </c>
      <c r="B11" s="82"/>
      <c r="C11" s="22">
        <f t="shared" ref="C11:H11" si="0">C10+C9+C8+C7</f>
        <v>530</v>
      </c>
      <c r="D11" s="22">
        <f t="shared" si="0"/>
        <v>70</v>
      </c>
      <c r="E11" s="22">
        <f t="shared" ref="E11" si="1">E10+E9+E8+E7</f>
        <v>587.5</v>
      </c>
      <c r="F11" s="15">
        <f t="shared" si="0"/>
        <v>19.25</v>
      </c>
      <c r="G11" s="15">
        <f t="shared" si="0"/>
        <v>19.75</v>
      </c>
      <c r="H11" s="15">
        <f t="shared" si="0"/>
        <v>83.749999999999986</v>
      </c>
      <c r="I11" s="15">
        <f t="shared" ref="I11:Q11" si="2">I10+I9+I8+I7</f>
        <v>275</v>
      </c>
      <c r="J11" s="15">
        <f t="shared" si="2"/>
        <v>3</v>
      </c>
      <c r="K11" s="15">
        <f t="shared" si="2"/>
        <v>62.5</v>
      </c>
      <c r="L11" s="15">
        <f t="shared" si="2"/>
        <v>275</v>
      </c>
      <c r="M11" s="15">
        <f t="shared" si="2"/>
        <v>0.30000000000000004</v>
      </c>
      <c r="N11" s="15">
        <f t="shared" si="2"/>
        <v>0.35</v>
      </c>
      <c r="O11" s="15">
        <f t="shared" si="2"/>
        <v>175</v>
      </c>
      <c r="P11" s="15">
        <f t="shared" si="2"/>
        <v>15</v>
      </c>
      <c r="Q11" s="15">
        <f t="shared" si="2"/>
        <v>2.1800000000000002</v>
      </c>
    </row>
    <row r="12" spans="1:17" ht="11.25" x14ac:dyDescent="0.2">
      <c r="A12" s="67" t="s">
        <v>68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</row>
    <row r="13" spans="1:17" ht="25.5" x14ac:dyDescent="0.2">
      <c r="A13" s="92"/>
      <c r="B13" s="43" t="s">
        <v>80</v>
      </c>
      <c r="C13" s="22">
        <v>130</v>
      </c>
      <c r="D13" s="51">
        <v>58.38</v>
      </c>
      <c r="E13" s="22">
        <v>220.8</v>
      </c>
      <c r="F13" s="13">
        <v>13</v>
      </c>
      <c r="G13" s="13">
        <v>14.33</v>
      </c>
      <c r="H13" s="13">
        <v>18.8</v>
      </c>
      <c r="I13" s="13">
        <v>234.53</v>
      </c>
      <c r="J13" s="13">
        <v>0.72</v>
      </c>
      <c r="K13" s="13">
        <v>27.67</v>
      </c>
      <c r="L13" s="13">
        <v>170</v>
      </c>
      <c r="M13" s="13">
        <v>0.18</v>
      </c>
      <c r="N13" s="13">
        <v>0.06</v>
      </c>
      <c r="O13" s="13">
        <v>104.67</v>
      </c>
      <c r="P13" s="13">
        <v>2.8</v>
      </c>
      <c r="Q13" s="13">
        <v>0.93</v>
      </c>
    </row>
    <row r="14" spans="1:17" ht="38.25" x14ac:dyDescent="0.2">
      <c r="A14" s="93"/>
      <c r="B14" s="43" t="s">
        <v>118</v>
      </c>
      <c r="C14" s="22">
        <v>185</v>
      </c>
      <c r="D14" s="51">
        <v>16.71</v>
      </c>
      <c r="E14" s="22">
        <v>204.1</v>
      </c>
      <c r="F14" s="13">
        <v>3.44</v>
      </c>
      <c r="G14" s="13">
        <v>6.49</v>
      </c>
      <c r="H14" s="13">
        <v>36.28</v>
      </c>
      <c r="I14" s="13">
        <v>38.770000000000003</v>
      </c>
      <c r="J14" s="13">
        <v>1.53</v>
      </c>
      <c r="K14" s="13">
        <v>16.39</v>
      </c>
      <c r="L14" s="13">
        <v>64.2</v>
      </c>
      <c r="M14" s="13">
        <v>0.08</v>
      </c>
      <c r="N14" s="13">
        <v>0.28999999999999998</v>
      </c>
      <c r="O14" s="13">
        <v>120.33</v>
      </c>
      <c r="P14" s="13">
        <v>0.5</v>
      </c>
      <c r="Q14" s="13">
        <v>0.4</v>
      </c>
    </row>
    <row r="15" spans="1:17" x14ac:dyDescent="0.2">
      <c r="A15" s="93"/>
      <c r="B15" s="43" t="s">
        <v>32</v>
      </c>
      <c r="C15" s="22">
        <v>205</v>
      </c>
      <c r="D15" s="51">
        <v>3.4</v>
      </c>
      <c r="E15" s="22">
        <v>62</v>
      </c>
      <c r="F15" s="13">
        <v>0.53</v>
      </c>
      <c r="G15" s="13">
        <v>0.02</v>
      </c>
      <c r="H15" s="13">
        <v>15</v>
      </c>
      <c r="I15" s="13">
        <v>14.2</v>
      </c>
      <c r="J15" s="13">
        <v>0.36</v>
      </c>
      <c r="K15" s="13">
        <v>2.4</v>
      </c>
      <c r="L15" s="13">
        <v>4.9000000000000004</v>
      </c>
      <c r="M15" s="13">
        <v>0</v>
      </c>
      <c r="N15" s="13">
        <v>0</v>
      </c>
      <c r="O15" s="13">
        <v>0</v>
      </c>
      <c r="P15" s="13">
        <v>14.2</v>
      </c>
      <c r="Q15" s="13">
        <v>0</v>
      </c>
    </row>
    <row r="16" spans="1:17" s="14" customFormat="1" ht="25.5" x14ac:dyDescent="0.25">
      <c r="A16" s="94"/>
      <c r="B16" s="43" t="s">
        <v>20</v>
      </c>
      <c r="C16" s="22">
        <v>70</v>
      </c>
      <c r="D16" s="51">
        <v>6.72</v>
      </c>
      <c r="E16" s="22">
        <v>193.1</v>
      </c>
      <c r="F16" s="13">
        <v>5.53</v>
      </c>
      <c r="G16" s="13">
        <v>2.16</v>
      </c>
      <c r="H16" s="13">
        <v>25.67</v>
      </c>
      <c r="I16" s="13">
        <v>12.5</v>
      </c>
      <c r="J16" s="13">
        <v>1.89</v>
      </c>
      <c r="K16" s="13">
        <v>28.54</v>
      </c>
      <c r="L16" s="13">
        <v>60.9</v>
      </c>
      <c r="M16" s="13">
        <v>0.09</v>
      </c>
      <c r="N16" s="13">
        <v>0.05</v>
      </c>
      <c r="O16" s="13">
        <v>0</v>
      </c>
      <c r="P16" s="13">
        <v>0</v>
      </c>
      <c r="Q16" s="13">
        <v>0.91</v>
      </c>
    </row>
    <row r="17" spans="1:17" s="14" customFormat="1" ht="11.25" x14ac:dyDescent="0.25">
      <c r="A17" s="64" t="s">
        <v>116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1:17" s="17" customFormat="1" ht="15" customHeight="1" x14ac:dyDescent="0.2">
      <c r="A18" s="81" t="s">
        <v>21</v>
      </c>
      <c r="B18" s="82"/>
      <c r="C18" s="22">
        <f>C16+C15+C14+C13</f>
        <v>590</v>
      </c>
      <c r="D18" s="22">
        <v>70</v>
      </c>
      <c r="E18" s="22">
        <f t="shared" ref="E18" si="3">E16+E15+E14+E13</f>
        <v>680</v>
      </c>
      <c r="F18" s="15">
        <f t="shared" ref="F18:Q18" si="4">F16+F15+F14+F13</f>
        <v>22.5</v>
      </c>
      <c r="G18" s="15">
        <f t="shared" si="4"/>
        <v>23</v>
      </c>
      <c r="H18" s="15">
        <f t="shared" si="4"/>
        <v>95.75</v>
      </c>
      <c r="I18" s="15">
        <f t="shared" si="4"/>
        <v>300</v>
      </c>
      <c r="J18" s="15">
        <f t="shared" si="4"/>
        <v>4.5</v>
      </c>
      <c r="K18" s="15">
        <f t="shared" si="4"/>
        <v>75</v>
      </c>
      <c r="L18" s="15">
        <f t="shared" si="4"/>
        <v>300</v>
      </c>
      <c r="M18" s="15">
        <f t="shared" si="4"/>
        <v>0.35</v>
      </c>
      <c r="N18" s="15">
        <f t="shared" si="4"/>
        <v>0.39999999999999997</v>
      </c>
      <c r="O18" s="15">
        <f t="shared" si="4"/>
        <v>225</v>
      </c>
      <c r="P18" s="15">
        <f t="shared" si="4"/>
        <v>17.5</v>
      </c>
      <c r="Q18" s="15">
        <f t="shared" si="4"/>
        <v>2.2400000000000002</v>
      </c>
    </row>
    <row r="19" spans="1:17" ht="11.25" x14ac:dyDescent="0.2">
      <c r="A19" s="67" t="s">
        <v>69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9"/>
    </row>
    <row r="20" spans="1:17" s="14" customFormat="1" x14ac:dyDescent="0.25">
      <c r="A20" s="92"/>
      <c r="B20" s="43" t="s">
        <v>50</v>
      </c>
      <c r="C20" s="22">
        <v>60</v>
      </c>
      <c r="D20" s="22">
        <v>12.45</v>
      </c>
      <c r="E20" s="22">
        <v>51.1</v>
      </c>
      <c r="F20" s="13">
        <v>1.39</v>
      </c>
      <c r="G20" s="13">
        <v>5.16</v>
      </c>
      <c r="H20" s="13">
        <v>12.11</v>
      </c>
      <c r="I20" s="13">
        <v>19.399999999999999</v>
      </c>
      <c r="J20" s="13">
        <v>0.55000000000000004</v>
      </c>
      <c r="K20" s="13">
        <v>8.6999999999999993</v>
      </c>
      <c r="L20" s="13">
        <v>37.130000000000003</v>
      </c>
      <c r="M20" s="13">
        <v>0.06</v>
      </c>
      <c r="N20" s="13">
        <v>0.06</v>
      </c>
      <c r="O20" s="13">
        <v>25</v>
      </c>
      <c r="P20" s="13">
        <v>8.56</v>
      </c>
      <c r="Q20" s="13">
        <v>1.02</v>
      </c>
    </row>
    <row r="21" spans="1:17" ht="38.25" x14ac:dyDescent="0.2">
      <c r="A21" s="93"/>
      <c r="B21" s="43" t="s">
        <v>100</v>
      </c>
      <c r="C21" s="22">
        <v>275</v>
      </c>
      <c r="D21" s="22">
        <v>47.3</v>
      </c>
      <c r="E21" s="22">
        <v>128.30000000000001</v>
      </c>
      <c r="F21" s="13">
        <v>3.3</v>
      </c>
      <c r="G21" s="13">
        <v>4.7</v>
      </c>
      <c r="H21" s="13">
        <v>11.8</v>
      </c>
      <c r="I21" s="13">
        <v>139</v>
      </c>
      <c r="J21" s="13">
        <v>0.6</v>
      </c>
      <c r="K21" s="13">
        <v>8.9</v>
      </c>
      <c r="L21" s="13">
        <v>100.1</v>
      </c>
      <c r="M21" s="13">
        <v>0.03</v>
      </c>
      <c r="N21" s="13">
        <v>0.05</v>
      </c>
      <c r="O21" s="13">
        <v>50</v>
      </c>
      <c r="P21" s="13">
        <v>8.64</v>
      </c>
      <c r="Q21" s="13">
        <v>1</v>
      </c>
    </row>
    <row r="22" spans="1:17" ht="25.5" x14ac:dyDescent="0.2">
      <c r="A22" s="93"/>
      <c r="B22" s="43" t="s">
        <v>51</v>
      </c>
      <c r="C22" s="22">
        <v>120</v>
      </c>
      <c r="D22" s="22">
        <v>33.75</v>
      </c>
      <c r="E22" s="22">
        <v>210.44</v>
      </c>
      <c r="F22" s="18">
        <v>11.2</v>
      </c>
      <c r="G22" s="13">
        <v>8.7100000000000009</v>
      </c>
      <c r="H22" s="13">
        <v>24.76</v>
      </c>
      <c r="I22" s="13">
        <v>167.8</v>
      </c>
      <c r="J22" s="13">
        <v>0.9</v>
      </c>
      <c r="K22" s="13">
        <v>23.3</v>
      </c>
      <c r="L22" s="13">
        <v>148.28</v>
      </c>
      <c r="M22" s="13">
        <v>0.2</v>
      </c>
      <c r="N22" s="13">
        <v>0.2</v>
      </c>
      <c r="O22" s="13">
        <v>170</v>
      </c>
      <c r="P22" s="13">
        <v>1.1000000000000001</v>
      </c>
      <c r="Q22" s="13">
        <v>0.8</v>
      </c>
    </row>
    <row r="23" spans="1:17" ht="38.25" x14ac:dyDescent="0.2">
      <c r="A23" s="93"/>
      <c r="B23" s="43" t="s">
        <v>119</v>
      </c>
      <c r="C23" s="22">
        <v>155</v>
      </c>
      <c r="D23" s="22">
        <v>16.36</v>
      </c>
      <c r="E23" s="22">
        <v>202.1</v>
      </c>
      <c r="F23" s="13">
        <v>7.1</v>
      </c>
      <c r="G23" s="13">
        <v>8.5</v>
      </c>
      <c r="H23" s="13">
        <v>30.6</v>
      </c>
      <c r="I23" s="13">
        <v>15</v>
      </c>
      <c r="J23" s="13">
        <v>0.5</v>
      </c>
      <c r="K23" s="13">
        <v>15</v>
      </c>
      <c r="L23" s="13">
        <v>28.39</v>
      </c>
      <c r="M23" s="13">
        <v>0.06</v>
      </c>
      <c r="N23" s="13">
        <v>0.08</v>
      </c>
      <c r="O23" s="13">
        <v>0</v>
      </c>
      <c r="P23" s="13">
        <v>1.1000000000000001</v>
      </c>
      <c r="Q23" s="13">
        <v>0.9</v>
      </c>
    </row>
    <row r="24" spans="1:17" ht="25.5" x14ac:dyDescent="0.2">
      <c r="A24" s="93"/>
      <c r="B24" s="43" t="s">
        <v>31</v>
      </c>
      <c r="C24" s="44">
        <v>200</v>
      </c>
      <c r="D24" s="44">
        <v>5.34</v>
      </c>
      <c r="E24" s="44">
        <v>114.8</v>
      </c>
      <c r="F24" s="18">
        <v>0.7</v>
      </c>
      <c r="G24" s="18">
        <v>0.05</v>
      </c>
      <c r="H24" s="18">
        <v>27.6</v>
      </c>
      <c r="I24" s="18">
        <v>32.299999999999997</v>
      </c>
      <c r="J24" s="18">
        <v>0.5</v>
      </c>
      <c r="K24" s="18">
        <v>17.5</v>
      </c>
      <c r="L24" s="18">
        <v>21.9</v>
      </c>
      <c r="M24" s="18">
        <v>0.01</v>
      </c>
      <c r="N24" s="18">
        <v>0.06</v>
      </c>
      <c r="O24" s="18">
        <v>0</v>
      </c>
      <c r="P24" s="18">
        <v>1.6</v>
      </c>
      <c r="Q24" s="18">
        <v>1</v>
      </c>
    </row>
    <row r="25" spans="1:17" s="14" customFormat="1" ht="25.5" x14ac:dyDescent="0.25">
      <c r="A25" s="93"/>
      <c r="B25" s="43" t="s">
        <v>20</v>
      </c>
      <c r="C25" s="22">
        <v>20</v>
      </c>
      <c r="D25" s="22">
        <v>1.92</v>
      </c>
      <c r="E25" s="22">
        <v>46.76</v>
      </c>
      <c r="F25" s="13">
        <v>1.58</v>
      </c>
      <c r="G25" s="13">
        <v>0.2</v>
      </c>
      <c r="H25" s="13">
        <v>9.66</v>
      </c>
      <c r="I25" s="13">
        <v>4.5999999999999996</v>
      </c>
      <c r="J25" s="13">
        <v>0.22</v>
      </c>
      <c r="K25" s="13">
        <v>6.6</v>
      </c>
      <c r="L25" s="13">
        <v>17.399999999999999</v>
      </c>
      <c r="M25" s="13">
        <v>0.02</v>
      </c>
      <c r="N25" s="13">
        <v>0.01</v>
      </c>
      <c r="O25" s="13">
        <v>0</v>
      </c>
      <c r="P25" s="13">
        <v>0</v>
      </c>
      <c r="Q25" s="13">
        <v>0.26</v>
      </c>
    </row>
    <row r="26" spans="1:17" s="14" customFormat="1" x14ac:dyDescent="0.25">
      <c r="A26" s="94"/>
      <c r="B26" s="43" t="s">
        <v>23</v>
      </c>
      <c r="C26" s="22">
        <v>30</v>
      </c>
      <c r="D26" s="22">
        <v>2.88</v>
      </c>
      <c r="E26" s="22">
        <v>69</v>
      </c>
      <c r="F26" s="13">
        <v>1.68</v>
      </c>
      <c r="G26" s="13">
        <v>0.33</v>
      </c>
      <c r="H26" s="13">
        <v>0.72</v>
      </c>
      <c r="I26" s="13">
        <v>6.9</v>
      </c>
      <c r="J26" s="13">
        <v>0.93</v>
      </c>
      <c r="K26" s="13">
        <v>7.5</v>
      </c>
      <c r="L26" s="13">
        <v>31.8</v>
      </c>
      <c r="M26" s="13">
        <v>0.04</v>
      </c>
      <c r="N26" s="13">
        <v>0.03</v>
      </c>
      <c r="O26" s="13">
        <v>0</v>
      </c>
      <c r="P26" s="13">
        <v>0</v>
      </c>
      <c r="Q26" s="13">
        <v>0.27</v>
      </c>
    </row>
    <row r="27" spans="1:17" s="17" customFormat="1" ht="15" customHeight="1" x14ac:dyDescent="0.2">
      <c r="A27" s="81" t="s">
        <v>27</v>
      </c>
      <c r="B27" s="82"/>
      <c r="C27" s="22">
        <f>C26+C25+C24+C22+C21+C20+C23</f>
        <v>860</v>
      </c>
      <c r="D27" s="22">
        <f>D26+D25+D24+D22+D21+D20+D23</f>
        <v>120</v>
      </c>
      <c r="E27" s="22">
        <f t="shared" ref="E27" si="5">E26+E25+E24+E22+E21+E20+E23</f>
        <v>822.5</v>
      </c>
      <c r="F27" s="15">
        <f t="shared" ref="F27:Q27" si="6">F26+F25+F24+F22+F21+F20+F23</f>
        <v>26.950000000000003</v>
      </c>
      <c r="G27" s="15">
        <f t="shared" si="6"/>
        <v>27.650000000000002</v>
      </c>
      <c r="H27" s="15">
        <f t="shared" si="6"/>
        <v>117.25</v>
      </c>
      <c r="I27" s="15">
        <f t="shared" si="6"/>
        <v>385</v>
      </c>
      <c r="J27" s="15">
        <f t="shared" si="6"/>
        <v>4.2</v>
      </c>
      <c r="K27" s="15">
        <f t="shared" si="6"/>
        <v>87.5</v>
      </c>
      <c r="L27" s="15">
        <f t="shared" si="6"/>
        <v>385</v>
      </c>
      <c r="M27" s="15">
        <f t="shared" si="6"/>
        <v>0.42000000000000004</v>
      </c>
      <c r="N27" s="15">
        <f t="shared" si="6"/>
        <v>0.49000000000000005</v>
      </c>
      <c r="O27" s="15">
        <f t="shared" si="6"/>
        <v>245</v>
      </c>
      <c r="P27" s="15">
        <f t="shared" si="6"/>
        <v>21</v>
      </c>
      <c r="Q27" s="15">
        <f t="shared" si="6"/>
        <v>5.25</v>
      </c>
    </row>
    <row r="28" spans="1:17" ht="11.25" x14ac:dyDescent="0.2">
      <c r="A28" s="67" t="s">
        <v>70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s="14" customFormat="1" x14ac:dyDescent="0.25">
      <c r="A29" s="92"/>
      <c r="B29" s="43" t="s">
        <v>50</v>
      </c>
      <c r="C29" s="22">
        <v>100</v>
      </c>
      <c r="D29" s="51">
        <v>15.47</v>
      </c>
      <c r="E29" s="22">
        <v>58.1</v>
      </c>
      <c r="F29" s="13">
        <v>1.31</v>
      </c>
      <c r="G29" s="13">
        <v>5.16</v>
      </c>
      <c r="H29" s="13">
        <v>12.11</v>
      </c>
      <c r="I29" s="13">
        <v>29.4</v>
      </c>
      <c r="J29" s="13">
        <v>0.9</v>
      </c>
      <c r="K29" s="13">
        <v>9.6999999999999993</v>
      </c>
      <c r="L29" s="13">
        <v>37.130000000000003</v>
      </c>
      <c r="M29" s="13">
        <v>0.06</v>
      </c>
      <c r="N29" s="13">
        <v>0.04</v>
      </c>
      <c r="O29" s="13">
        <v>25</v>
      </c>
      <c r="P29" s="13">
        <v>8.56</v>
      </c>
      <c r="Q29" s="13">
        <v>0.32</v>
      </c>
    </row>
    <row r="30" spans="1:17" ht="38.25" x14ac:dyDescent="0.2">
      <c r="A30" s="93"/>
      <c r="B30" s="43" t="s">
        <v>100</v>
      </c>
      <c r="C30" s="22">
        <v>275</v>
      </c>
      <c r="D30" s="51">
        <v>47.3</v>
      </c>
      <c r="E30" s="22">
        <v>136.07</v>
      </c>
      <c r="F30" s="13">
        <v>3.67</v>
      </c>
      <c r="G30" s="13">
        <v>3.94</v>
      </c>
      <c r="H30" s="13">
        <v>11.8</v>
      </c>
      <c r="I30" s="13">
        <v>147.1</v>
      </c>
      <c r="J30" s="13">
        <v>0.52</v>
      </c>
      <c r="K30" s="13">
        <v>17.399999999999999</v>
      </c>
      <c r="L30" s="13">
        <v>124.69</v>
      </c>
      <c r="M30" s="13">
        <v>0.09</v>
      </c>
      <c r="N30" s="13">
        <v>0.08</v>
      </c>
      <c r="O30" s="13">
        <v>45</v>
      </c>
      <c r="P30" s="13">
        <v>12.14</v>
      </c>
      <c r="Q30" s="13">
        <v>1.1000000000000001</v>
      </c>
    </row>
    <row r="31" spans="1:17" ht="25.5" x14ac:dyDescent="0.2">
      <c r="A31" s="93"/>
      <c r="B31" s="43" t="s">
        <v>79</v>
      </c>
      <c r="C31" s="22">
        <v>130</v>
      </c>
      <c r="D31" s="51">
        <v>37.5</v>
      </c>
      <c r="E31" s="22">
        <v>252.7</v>
      </c>
      <c r="F31" s="13">
        <v>12.9</v>
      </c>
      <c r="G31" s="13">
        <v>14.7</v>
      </c>
      <c r="H31" s="13">
        <v>25.9</v>
      </c>
      <c r="I31" s="13">
        <v>167.8</v>
      </c>
      <c r="J31" s="13">
        <v>1.2</v>
      </c>
      <c r="K31" s="13">
        <v>23</v>
      </c>
      <c r="L31" s="13">
        <v>128.28</v>
      </c>
      <c r="M31" s="13">
        <v>0.2</v>
      </c>
      <c r="N31" s="13">
        <v>0.2</v>
      </c>
      <c r="O31" s="13">
        <v>245</v>
      </c>
      <c r="P31" s="13">
        <v>1.1000000000000001</v>
      </c>
      <c r="Q31" s="13">
        <v>0.8</v>
      </c>
    </row>
    <row r="32" spans="1:17" ht="25.5" x14ac:dyDescent="0.2">
      <c r="A32" s="93"/>
      <c r="B32" s="43" t="s">
        <v>120</v>
      </c>
      <c r="C32" s="22">
        <v>185</v>
      </c>
      <c r="D32" s="51">
        <v>17.940000000000001</v>
      </c>
      <c r="E32" s="22">
        <v>212.1</v>
      </c>
      <c r="F32" s="13">
        <v>7.1</v>
      </c>
      <c r="G32" s="13">
        <v>7.5</v>
      </c>
      <c r="H32" s="13">
        <v>25.95</v>
      </c>
      <c r="I32" s="13">
        <v>25</v>
      </c>
      <c r="J32" s="13">
        <v>1.3</v>
      </c>
      <c r="K32" s="13">
        <v>15</v>
      </c>
      <c r="L32" s="13">
        <v>28.9</v>
      </c>
      <c r="M32" s="13">
        <v>0.04</v>
      </c>
      <c r="N32" s="13">
        <v>0.08</v>
      </c>
      <c r="O32" s="13">
        <v>0</v>
      </c>
      <c r="P32" s="13">
        <v>1.1000000000000001</v>
      </c>
      <c r="Q32" s="13">
        <v>1.9</v>
      </c>
    </row>
    <row r="33" spans="1:17" ht="25.5" x14ac:dyDescent="0.2">
      <c r="A33" s="93"/>
      <c r="B33" s="43" t="s">
        <v>31</v>
      </c>
      <c r="C33" s="22">
        <v>200</v>
      </c>
      <c r="D33" s="51">
        <v>5.34</v>
      </c>
      <c r="E33" s="22">
        <v>114.8</v>
      </c>
      <c r="F33" s="13">
        <v>0.7</v>
      </c>
      <c r="G33" s="13">
        <v>0.05</v>
      </c>
      <c r="H33" s="13">
        <v>27.6</v>
      </c>
      <c r="I33" s="13">
        <v>32.299999999999997</v>
      </c>
      <c r="J33" s="13">
        <v>0.5</v>
      </c>
      <c r="K33" s="13">
        <v>17.5</v>
      </c>
      <c r="L33" s="13">
        <v>21.9</v>
      </c>
      <c r="M33" s="13">
        <v>0.01</v>
      </c>
      <c r="N33" s="13">
        <v>0.06</v>
      </c>
      <c r="O33" s="13">
        <v>0</v>
      </c>
      <c r="P33" s="13">
        <v>1.6</v>
      </c>
      <c r="Q33" s="13">
        <v>1</v>
      </c>
    </row>
    <row r="34" spans="1:17" s="14" customFormat="1" ht="25.5" x14ac:dyDescent="0.25">
      <c r="A34" s="93"/>
      <c r="B34" s="43" t="s">
        <v>20</v>
      </c>
      <c r="C34" s="22">
        <v>30</v>
      </c>
      <c r="D34" s="51">
        <v>2.88</v>
      </c>
      <c r="E34" s="22">
        <v>76.23</v>
      </c>
      <c r="F34" s="13">
        <v>2.37</v>
      </c>
      <c r="G34" s="13">
        <v>0.3</v>
      </c>
      <c r="H34" s="13">
        <v>14.49</v>
      </c>
      <c r="I34" s="13">
        <v>6.9</v>
      </c>
      <c r="J34" s="13">
        <v>0.33</v>
      </c>
      <c r="K34" s="13">
        <v>9.9</v>
      </c>
      <c r="L34" s="13">
        <v>26.1</v>
      </c>
      <c r="M34" s="13">
        <v>0.03</v>
      </c>
      <c r="N34" s="13">
        <v>0.08</v>
      </c>
      <c r="O34" s="13">
        <v>0</v>
      </c>
      <c r="P34" s="13">
        <v>0</v>
      </c>
      <c r="Q34" s="13">
        <v>0.39</v>
      </c>
    </row>
    <row r="35" spans="1:17" s="14" customFormat="1" x14ac:dyDescent="0.25">
      <c r="A35" s="94"/>
      <c r="B35" s="43" t="s">
        <v>23</v>
      </c>
      <c r="C35" s="22">
        <v>50</v>
      </c>
      <c r="D35" s="51">
        <v>4.8</v>
      </c>
      <c r="E35" s="22">
        <v>115</v>
      </c>
      <c r="F35" s="13">
        <v>3.45</v>
      </c>
      <c r="G35" s="13">
        <v>0.55000000000000004</v>
      </c>
      <c r="H35" s="13">
        <v>16.2</v>
      </c>
      <c r="I35" s="13">
        <v>11.5</v>
      </c>
      <c r="J35" s="13">
        <v>1.55</v>
      </c>
      <c r="K35" s="13">
        <v>12.5</v>
      </c>
      <c r="L35" s="13">
        <v>53</v>
      </c>
      <c r="M35" s="13">
        <v>0.06</v>
      </c>
      <c r="N35" s="13">
        <v>0.06</v>
      </c>
      <c r="O35" s="13">
        <v>0</v>
      </c>
      <c r="P35" s="13">
        <v>0</v>
      </c>
      <c r="Q35" s="13">
        <v>0.45</v>
      </c>
    </row>
    <row r="36" spans="1:17" s="14" customFormat="1" ht="11.25" x14ac:dyDescent="0.25">
      <c r="A36" s="64" t="s">
        <v>87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</row>
    <row r="37" spans="1:17" s="17" customFormat="1" ht="15" customHeight="1" x14ac:dyDescent="0.2">
      <c r="A37" s="81" t="s">
        <v>27</v>
      </c>
      <c r="B37" s="82"/>
      <c r="C37" s="22">
        <f>C35+C34+C33+C31+C30+C29+C32</f>
        <v>970</v>
      </c>
      <c r="D37" s="22">
        <v>120</v>
      </c>
      <c r="E37" s="22">
        <f t="shared" ref="E37" si="7">E35+E34+E33+E31+E30+E29+E32</f>
        <v>965</v>
      </c>
      <c r="F37" s="15">
        <f t="shared" ref="F37:Q37" si="8">F35+F34+F33+F31+F30+F29+F32</f>
        <v>31.5</v>
      </c>
      <c r="G37" s="15">
        <f t="shared" si="8"/>
        <v>32.200000000000003</v>
      </c>
      <c r="H37" s="15">
        <f t="shared" si="8"/>
        <v>134.04999999999998</v>
      </c>
      <c r="I37" s="15">
        <f t="shared" si="8"/>
        <v>420</v>
      </c>
      <c r="J37" s="15">
        <f t="shared" si="8"/>
        <v>6.3</v>
      </c>
      <c r="K37" s="15">
        <f t="shared" si="8"/>
        <v>105</v>
      </c>
      <c r="L37" s="15">
        <f t="shared" si="8"/>
        <v>420</v>
      </c>
      <c r="M37" s="15">
        <f t="shared" si="8"/>
        <v>0.49</v>
      </c>
      <c r="N37" s="15">
        <f t="shared" si="8"/>
        <v>0.6</v>
      </c>
      <c r="O37" s="15">
        <f t="shared" si="8"/>
        <v>315</v>
      </c>
      <c r="P37" s="15">
        <f t="shared" si="8"/>
        <v>24.5</v>
      </c>
      <c r="Q37" s="15">
        <f t="shared" si="8"/>
        <v>5.9600000000000009</v>
      </c>
    </row>
    <row r="38" spans="1:17" ht="11.25" x14ac:dyDescent="0.2">
      <c r="A38" s="67" t="s">
        <v>71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9"/>
    </row>
    <row r="39" spans="1:17" x14ac:dyDescent="0.2">
      <c r="A39" s="92"/>
      <c r="B39" s="43" t="s">
        <v>110</v>
      </c>
      <c r="C39" s="44">
        <v>200</v>
      </c>
      <c r="D39" s="51">
        <v>15</v>
      </c>
      <c r="E39" s="44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0.02</v>
      </c>
      <c r="N39" s="18">
        <v>0.1</v>
      </c>
      <c r="O39" s="18">
        <v>32</v>
      </c>
      <c r="P39" s="18">
        <v>1.4</v>
      </c>
      <c r="Q39" s="18">
        <v>0</v>
      </c>
    </row>
    <row r="40" spans="1:17" s="14" customFormat="1" ht="25.5" x14ac:dyDescent="0.25">
      <c r="A40" s="93"/>
      <c r="B40" s="43" t="s">
        <v>91</v>
      </c>
      <c r="C40" s="22">
        <v>150</v>
      </c>
      <c r="D40" s="51">
        <v>37</v>
      </c>
      <c r="E40" s="22">
        <v>47</v>
      </c>
      <c r="F40" s="13">
        <v>0.4</v>
      </c>
      <c r="G40" s="13">
        <v>0.4</v>
      </c>
      <c r="H40" s="13">
        <v>3.8</v>
      </c>
      <c r="I40" s="13">
        <v>36</v>
      </c>
      <c r="J40" s="13">
        <v>0.6</v>
      </c>
      <c r="K40" s="13">
        <v>7</v>
      </c>
      <c r="L40" s="13">
        <v>21</v>
      </c>
      <c r="M40" s="13">
        <v>0.03</v>
      </c>
      <c r="N40" s="13">
        <v>0.02</v>
      </c>
      <c r="O40" s="13">
        <v>35</v>
      </c>
      <c r="P40" s="13">
        <v>4</v>
      </c>
      <c r="Q40" s="13">
        <v>0.16</v>
      </c>
    </row>
    <row r="41" spans="1:17" s="14" customFormat="1" ht="25.5" x14ac:dyDescent="0.25">
      <c r="A41" s="94"/>
      <c r="B41" s="43" t="s">
        <v>48</v>
      </c>
      <c r="C41" s="22">
        <v>48</v>
      </c>
      <c r="D41" s="51">
        <v>18</v>
      </c>
      <c r="E41" s="22">
        <v>86</v>
      </c>
      <c r="F41" s="13">
        <v>1.8</v>
      </c>
      <c r="G41" s="13">
        <v>2.2999999999999998</v>
      </c>
      <c r="H41" s="13">
        <v>22.6</v>
      </c>
      <c r="I41" s="13">
        <v>1</v>
      </c>
      <c r="J41" s="13">
        <v>0.4</v>
      </c>
      <c r="K41" s="13">
        <v>4.5</v>
      </c>
      <c r="L41" s="13">
        <v>17</v>
      </c>
      <c r="M41" s="13">
        <v>7.0000000000000007E-2</v>
      </c>
      <c r="N41" s="13">
        <v>0.02</v>
      </c>
      <c r="O41" s="13">
        <v>3</v>
      </c>
      <c r="P41" s="13">
        <v>0.6</v>
      </c>
      <c r="Q41" s="13">
        <v>0.26</v>
      </c>
    </row>
    <row r="42" spans="1:17" s="17" customFormat="1" ht="15" customHeight="1" x14ac:dyDescent="0.2">
      <c r="A42" s="81" t="s">
        <v>25</v>
      </c>
      <c r="B42" s="82"/>
      <c r="C42" s="22">
        <f>C41+C40+C39</f>
        <v>398</v>
      </c>
      <c r="D42" s="22">
        <f>D41+D40+D39</f>
        <v>70</v>
      </c>
      <c r="E42" s="22">
        <f t="shared" ref="E42" si="9">E41+E40+E39</f>
        <v>235</v>
      </c>
      <c r="F42" s="15">
        <f t="shared" ref="F42:Q42" si="10">F41+F40+F39</f>
        <v>7.7</v>
      </c>
      <c r="G42" s="15">
        <f t="shared" si="10"/>
        <v>7.9</v>
      </c>
      <c r="H42" s="15">
        <f t="shared" si="10"/>
        <v>33.5</v>
      </c>
      <c r="I42" s="15">
        <f t="shared" si="10"/>
        <v>110</v>
      </c>
      <c r="J42" s="15">
        <f t="shared" si="10"/>
        <v>1.2</v>
      </c>
      <c r="K42" s="15">
        <f t="shared" si="10"/>
        <v>25</v>
      </c>
      <c r="L42" s="15">
        <f t="shared" si="10"/>
        <v>110</v>
      </c>
      <c r="M42" s="15">
        <f t="shared" si="10"/>
        <v>0.12000000000000001</v>
      </c>
      <c r="N42" s="15">
        <f t="shared" si="10"/>
        <v>0.14000000000000001</v>
      </c>
      <c r="O42" s="15">
        <f t="shared" si="10"/>
        <v>70</v>
      </c>
      <c r="P42" s="15">
        <f t="shared" si="10"/>
        <v>6</v>
      </c>
      <c r="Q42" s="15">
        <f t="shared" si="10"/>
        <v>0.42000000000000004</v>
      </c>
    </row>
    <row r="43" spans="1:17" ht="11.25" x14ac:dyDescent="0.2">
      <c r="A43" s="67" t="s">
        <v>72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</row>
    <row r="44" spans="1:17" x14ac:dyDescent="0.2">
      <c r="A44" s="92"/>
      <c r="B44" s="43" t="s">
        <v>110</v>
      </c>
      <c r="C44" s="22">
        <v>200</v>
      </c>
      <c r="D44" s="51">
        <v>15</v>
      </c>
      <c r="E44" s="22">
        <v>102</v>
      </c>
      <c r="F44" s="13">
        <v>5.5</v>
      </c>
      <c r="G44" s="13">
        <v>5.2</v>
      </c>
      <c r="H44" s="13">
        <v>7.1</v>
      </c>
      <c r="I44" s="13">
        <v>73</v>
      </c>
      <c r="J44" s="13">
        <v>0.2</v>
      </c>
      <c r="K44" s="13">
        <v>13.5</v>
      </c>
      <c r="L44" s="13">
        <v>72</v>
      </c>
      <c r="M44" s="13">
        <v>0.02</v>
      </c>
      <c r="N44" s="13">
        <v>0.01</v>
      </c>
      <c r="O44" s="13">
        <v>32</v>
      </c>
      <c r="P44" s="13">
        <v>1.4</v>
      </c>
      <c r="Q44" s="13">
        <v>0</v>
      </c>
    </row>
    <row r="45" spans="1:17" s="14" customFormat="1" ht="25.5" x14ac:dyDescent="0.25">
      <c r="A45" s="93"/>
      <c r="B45" s="43" t="s">
        <v>91</v>
      </c>
      <c r="C45" s="22">
        <v>150</v>
      </c>
      <c r="D45" s="51">
        <v>37</v>
      </c>
      <c r="E45" s="22">
        <v>47</v>
      </c>
      <c r="F45" s="13">
        <v>0.4</v>
      </c>
      <c r="G45" s="13">
        <v>0.4</v>
      </c>
      <c r="H45" s="13">
        <v>3.8</v>
      </c>
      <c r="I45" s="13">
        <v>36</v>
      </c>
      <c r="J45" s="13">
        <v>0.6</v>
      </c>
      <c r="K45" s="13">
        <v>7</v>
      </c>
      <c r="L45" s="13">
        <v>21</v>
      </c>
      <c r="M45" s="13">
        <v>0.03</v>
      </c>
      <c r="N45" s="13">
        <v>0.02</v>
      </c>
      <c r="O45" s="13">
        <v>35</v>
      </c>
      <c r="P45" s="13">
        <v>4</v>
      </c>
      <c r="Q45" s="13">
        <v>0.16</v>
      </c>
    </row>
    <row r="46" spans="1:17" s="14" customFormat="1" ht="25.5" x14ac:dyDescent="0.25">
      <c r="A46" s="94"/>
      <c r="B46" s="43" t="s">
        <v>48</v>
      </c>
      <c r="C46" s="22">
        <v>50</v>
      </c>
      <c r="D46" s="51">
        <v>18</v>
      </c>
      <c r="E46" s="22">
        <v>110</v>
      </c>
      <c r="F46" s="13">
        <v>3.1</v>
      </c>
      <c r="G46" s="13">
        <v>3.6</v>
      </c>
      <c r="H46" s="13">
        <v>27.4</v>
      </c>
      <c r="I46" s="13">
        <v>11</v>
      </c>
      <c r="J46" s="13">
        <v>1</v>
      </c>
      <c r="K46" s="13">
        <v>9.5</v>
      </c>
      <c r="L46" s="13">
        <v>27</v>
      </c>
      <c r="M46" s="13">
        <v>0.09</v>
      </c>
      <c r="N46" s="13">
        <v>7.0000000000000007E-2</v>
      </c>
      <c r="O46" s="13">
        <v>23</v>
      </c>
      <c r="P46" s="13">
        <v>1.6</v>
      </c>
      <c r="Q46" s="13">
        <v>0.26</v>
      </c>
    </row>
    <row r="47" spans="1:17" s="17" customFormat="1" ht="15" customHeight="1" x14ac:dyDescent="0.2">
      <c r="A47" s="81" t="s">
        <v>25</v>
      </c>
      <c r="B47" s="82"/>
      <c r="C47" s="22">
        <f>C46+C45+C44</f>
        <v>400</v>
      </c>
      <c r="D47" s="22">
        <f>D46+D45+D44</f>
        <v>70</v>
      </c>
      <c r="E47" s="22">
        <f t="shared" ref="E47" si="11">E46+E45+E44</f>
        <v>259</v>
      </c>
      <c r="F47" s="15">
        <f t="shared" ref="F47:Q47" si="12">F46+F45+F44</f>
        <v>9</v>
      </c>
      <c r="G47" s="15">
        <f t="shared" si="12"/>
        <v>9.1999999999999993</v>
      </c>
      <c r="H47" s="15">
        <f t="shared" si="12"/>
        <v>38.299999999999997</v>
      </c>
      <c r="I47" s="15">
        <f t="shared" si="12"/>
        <v>120</v>
      </c>
      <c r="J47" s="15">
        <f t="shared" si="12"/>
        <v>1.8</v>
      </c>
      <c r="K47" s="15">
        <f t="shared" si="12"/>
        <v>30</v>
      </c>
      <c r="L47" s="15">
        <f t="shared" si="12"/>
        <v>120</v>
      </c>
      <c r="M47" s="15">
        <f t="shared" si="12"/>
        <v>0.13999999999999999</v>
      </c>
      <c r="N47" s="15">
        <f t="shared" si="12"/>
        <v>0.1</v>
      </c>
      <c r="O47" s="15">
        <f t="shared" si="12"/>
        <v>90</v>
      </c>
      <c r="P47" s="15">
        <f t="shared" si="12"/>
        <v>7</v>
      </c>
      <c r="Q47" s="15">
        <f t="shared" si="12"/>
        <v>0.42000000000000004</v>
      </c>
    </row>
    <row r="48" spans="1:17" s="17" customFormat="1" x14ac:dyDescent="0.2">
      <c r="A48" s="81" t="s">
        <v>73</v>
      </c>
      <c r="B48" s="82"/>
      <c r="C48" s="22">
        <f>C11+C27+C42</f>
        <v>1788</v>
      </c>
      <c r="D48" s="22">
        <f t="shared" ref="D48:Q48" si="13">D11+D27+D42</f>
        <v>260</v>
      </c>
      <c r="E48" s="22">
        <f t="shared" ref="E48" si="14">E11+E27+E42</f>
        <v>1645</v>
      </c>
      <c r="F48" s="15">
        <f t="shared" si="13"/>
        <v>53.900000000000006</v>
      </c>
      <c r="G48" s="15">
        <f t="shared" si="13"/>
        <v>55.300000000000004</v>
      </c>
      <c r="H48" s="15">
        <f t="shared" si="13"/>
        <v>234.5</v>
      </c>
      <c r="I48" s="15">
        <f t="shared" si="13"/>
        <v>770</v>
      </c>
      <c r="J48" s="15">
        <f t="shared" si="13"/>
        <v>8.4</v>
      </c>
      <c r="K48" s="15">
        <f t="shared" si="13"/>
        <v>175</v>
      </c>
      <c r="L48" s="15">
        <f t="shared" si="13"/>
        <v>770</v>
      </c>
      <c r="M48" s="15">
        <f t="shared" si="13"/>
        <v>0.84000000000000008</v>
      </c>
      <c r="N48" s="15">
        <f t="shared" si="13"/>
        <v>0.98000000000000009</v>
      </c>
      <c r="O48" s="15">
        <f t="shared" si="13"/>
        <v>490</v>
      </c>
      <c r="P48" s="15">
        <f t="shared" si="13"/>
        <v>42</v>
      </c>
      <c r="Q48" s="15">
        <f t="shared" si="13"/>
        <v>7.85</v>
      </c>
    </row>
    <row r="49" spans="1:17" s="17" customFormat="1" x14ac:dyDescent="0.2">
      <c r="A49" s="81" t="s">
        <v>74</v>
      </c>
      <c r="B49" s="82"/>
      <c r="C49" s="22">
        <f>C18+C37+C47</f>
        <v>1960</v>
      </c>
      <c r="D49" s="22">
        <f t="shared" ref="D49:Q49" si="15">D18+D37+D47</f>
        <v>260</v>
      </c>
      <c r="E49" s="22">
        <f t="shared" ref="E49" si="16">E18+E37+E47</f>
        <v>1904</v>
      </c>
      <c r="F49" s="15">
        <f t="shared" si="15"/>
        <v>63</v>
      </c>
      <c r="G49" s="15">
        <f t="shared" si="15"/>
        <v>64.400000000000006</v>
      </c>
      <c r="H49" s="15">
        <f t="shared" si="15"/>
        <v>268.09999999999997</v>
      </c>
      <c r="I49" s="15">
        <f t="shared" si="15"/>
        <v>840</v>
      </c>
      <c r="J49" s="15">
        <f t="shared" si="15"/>
        <v>12.600000000000001</v>
      </c>
      <c r="K49" s="15">
        <f t="shared" si="15"/>
        <v>210</v>
      </c>
      <c r="L49" s="15">
        <f t="shared" si="15"/>
        <v>840</v>
      </c>
      <c r="M49" s="15">
        <f t="shared" si="15"/>
        <v>0.98</v>
      </c>
      <c r="N49" s="15">
        <f t="shared" si="15"/>
        <v>1.1000000000000001</v>
      </c>
      <c r="O49" s="15">
        <f t="shared" si="15"/>
        <v>630</v>
      </c>
      <c r="P49" s="15">
        <f t="shared" si="15"/>
        <v>49</v>
      </c>
      <c r="Q49" s="15">
        <f t="shared" si="15"/>
        <v>8.620000000000001</v>
      </c>
    </row>
    <row r="50" spans="1:17" s="14" customFormat="1" x14ac:dyDescent="0.25">
      <c r="A50" s="31"/>
      <c r="B50" s="31"/>
      <c r="C50" s="35"/>
      <c r="D50" s="35"/>
      <c r="E50" s="35"/>
    </row>
    <row r="51" spans="1:17" ht="11.25" x14ac:dyDescent="0.2">
      <c r="A51" s="70" t="s">
        <v>77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</row>
    <row r="52" spans="1:17" ht="11.25" x14ac:dyDescent="0.2">
      <c r="A52" s="71" t="s">
        <v>64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ht="11.25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ht="9" customHeight="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ht="11.25" hidden="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</sheetData>
  <mergeCells count="37">
    <mergeCell ref="A11:B11"/>
    <mergeCell ref="A51:Q51"/>
    <mergeCell ref="A52:Q55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6:Q6"/>
    <mergeCell ref="A47:B47"/>
    <mergeCell ref="A48:B48"/>
    <mergeCell ref="A49:B49"/>
    <mergeCell ref="A37:B37"/>
    <mergeCell ref="A38:Q38"/>
    <mergeCell ref="A43:Q43"/>
    <mergeCell ref="A39:A41"/>
    <mergeCell ref="A42:B42"/>
    <mergeCell ref="E4:E5"/>
    <mergeCell ref="A1:B1"/>
    <mergeCell ref="C1:H1"/>
    <mergeCell ref="I1:Q1"/>
    <mergeCell ref="A44:A46"/>
    <mergeCell ref="A19:Q19"/>
    <mergeCell ref="A27:B27"/>
    <mergeCell ref="A20:A26"/>
    <mergeCell ref="A28:Q28"/>
    <mergeCell ref="A36:Q36"/>
    <mergeCell ref="A29:A35"/>
    <mergeCell ref="A7:A10"/>
    <mergeCell ref="A12:Q12"/>
    <mergeCell ref="A13:A16"/>
    <mergeCell ref="A17:Q17"/>
    <mergeCell ref="A18:B18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5"/>
  <sheetViews>
    <sheetView workbookViewId="0">
      <selection activeCell="D7" sqref="D7"/>
    </sheetView>
  </sheetViews>
  <sheetFormatPr defaultRowHeight="12.75" x14ac:dyDescent="0.2"/>
  <cols>
    <col min="1" max="1" width="6.85546875" style="32" customWidth="1"/>
    <col min="2" max="2" width="24.5703125" style="32" customWidth="1"/>
    <col min="3" max="4" width="7.140625" style="36" customWidth="1"/>
    <col min="5" max="5" width="8" style="36" customWidth="1"/>
    <col min="6" max="6" width="5.5703125" style="12" customWidth="1"/>
    <col min="7" max="7" width="5.42578125" style="12" customWidth="1"/>
    <col min="8" max="8" width="6.140625" style="12" customWidth="1"/>
    <col min="9" max="9" width="5.7109375" style="12" customWidth="1"/>
    <col min="10" max="10" width="5.28515625" style="12" customWidth="1"/>
    <col min="11" max="11" width="5.42578125" style="12" customWidth="1"/>
    <col min="12" max="12" width="4.7109375" style="12" customWidth="1"/>
    <col min="13" max="14" width="5.42578125" style="12" customWidth="1"/>
    <col min="15" max="15" width="4.85546875" style="12" customWidth="1"/>
    <col min="16" max="16" width="5.7109375" style="12" customWidth="1"/>
    <col min="17" max="17" width="5.28515625" style="12" customWidth="1"/>
    <col min="18" max="16384" width="9.140625" style="12"/>
  </cols>
  <sheetData>
    <row r="1" spans="1:17" s="48" customFormat="1" ht="61.5" customHeight="1" x14ac:dyDescent="0.25">
      <c r="A1" s="90" t="s">
        <v>136</v>
      </c>
      <c r="B1" s="90"/>
      <c r="C1" s="97" t="s">
        <v>134</v>
      </c>
      <c r="D1" s="97"/>
      <c r="E1" s="97"/>
      <c r="F1" s="97"/>
      <c r="G1" s="97"/>
      <c r="H1" s="97"/>
      <c r="I1" s="55" t="s">
        <v>89</v>
      </c>
      <c r="J1" s="55"/>
      <c r="K1" s="55"/>
      <c r="L1" s="55"/>
      <c r="M1" s="55"/>
      <c r="N1" s="55"/>
      <c r="O1" s="55"/>
      <c r="P1" s="55"/>
      <c r="Q1" s="55"/>
    </row>
    <row r="2" spans="1:17" s="27" customFormat="1" ht="11.25" customHeight="1" x14ac:dyDescent="0.2">
      <c r="A2" s="90" t="s">
        <v>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66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4.75" customHeight="1" x14ac:dyDescent="0.2">
      <c r="A5" s="91"/>
      <c r="B5" s="91"/>
      <c r="C5" s="91"/>
      <c r="D5" s="96"/>
      <c r="E5" s="91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ht="11.25" x14ac:dyDescent="0.2">
      <c r="A6" s="67" t="s">
        <v>67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38.25" x14ac:dyDescent="0.2">
      <c r="A7" s="92"/>
      <c r="B7" s="43" t="s">
        <v>101</v>
      </c>
      <c r="C7" s="22">
        <v>255</v>
      </c>
      <c r="D7" s="51">
        <v>37.549999999999997</v>
      </c>
      <c r="E7" s="22">
        <v>354.6</v>
      </c>
      <c r="F7" s="13">
        <v>12.93</v>
      </c>
      <c r="G7" s="13">
        <v>16.23</v>
      </c>
      <c r="H7" s="13">
        <v>50.57</v>
      </c>
      <c r="I7" s="13">
        <v>164.4</v>
      </c>
      <c r="J7" s="13">
        <v>2.0699999999999998</v>
      </c>
      <c r="K7" s="13">
        <v>33.799999999999997</v>
      </c>
      <c r="L7" s="13">
        <v>153.69999999999999</v>
      </c>
      <c r="M7" s="13">
        <v>0.1</v>
      </c>
      <c r="N7" s="13">
        <v>0.2</v>
      </c>
      <c r="O7" s="13">
        <v>134</v>
      </c>
      <c r="P7" s="13">
        <v>11.27</v>
      </c>
      <c r="Q7" s="13">
        <v>0.82</v>
      </c>
    </row>
    <row r="8" spans="1:17" x14ac:dyDescent="0.2">
      <c r="A8" s="93"/>
      <c r="B8" s="43" t="s">
        <v>38</v>
      </c>
      <c r="C8" s="44">
        <v>20</v>
      </c>
      <c r="D8" s="51">
        <v>15.84</v>
      </c>
      <c r="E8" s="44">
        <v>36</v>
      </c>
      <c r="F8" s="18">
        <v>2.2999999999999998</v>
      </c>
      <c r="G8" s="18">
        <v>3</v>
      </c>
      <c r="H8" s="18">
        <v>0.13</v>
      </c>
      <c r="I8" s="18">
        <v>88</v>
      </c>
      <c r="J8" s="18">
        <v>0.1</v>
      </c>
      <c r="K8" s="18">
        <v>10.8</v>
      </c>
      <c r="L8" s="18">
        <v>65</v>
      </c>
      <c r="M8" s="18">
        <v>0.08</v>
      </c>
      <c r="N8" s="18">
        <v>0.06</v>
      </c>
      <c r="O8" s="18">
        <v>26</v>
      </c>
      <c r="P8" s="18">
        <v>3.7</v>
      </c>
      <c r="Q8" s="18">
        <v>0.2</v>
      </c>
    </row>
    <row r="9" spans="1:17" x14ac:dyDescent="0.2">
      <c r="A9" s="93"/>
      <c r="B9" s="43" t="s">
        <v>40</v>
      </c>
      <c r="C9" s="22">
        <v>200</v>
      </c>
      <c r="D9" s="51">
        <v>11.81</v>
      </c>
      <c r="E9" s="22">
        <v>80</v>
      </c>
      <c r="F9" s="13">
        <v>7.0000000000000007E-2</v>
      </c>
      <c r="G9" s="13">
        <v>0.02</v>
      </c>
      <c r="H9" s="13">
        <v>15</v>
      </c>
      <c r="I9" s="13">
        <v>11.1</v>
      </c>
      <c r="J9" s="13">
        <v>0.28000000000000003</v>
      </c>
      <c r="K9" s="13">
        <v>1.4</v>
      </c>
      <c r="L9" s="13">
        <v>12.8</v>
      </c>
      <c r="M9" s="13">
        <v>7.0000000000000007E-2</v>
      </c>
      <c r="N9" s="13">
        <v>0.05</v>
      </c>
      <c r="O9" s="13">
        <v>15</v>
      </c>
      <c r="P9" s="13">
        <v>0.03</v>
      </c>
      <c r="Q9" s="13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4.8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7" customFormat="1" ht="15" customHeight="1" x14ac:dyDescent="0.2">
      <c r="A11" s="81" t="s">
        <v>21</v>
      </c>
      <c r="B11" s="82"/>
      <c r="C11" s="22">
        <f>C10+C9+C8+C7</f>
        <v>525</v>
      </c>
      <c r="D11" s="22">
        <f>D10+D9+D8+D7</f>
        <v>70</v>
      </c>
      <c r="E11" s="22">
        <f t="shared" ref="E11" si="0">E10+E9+E8+E7</f>
        <v>587.5</v>
      </c>
      <c r="F11" s="15">
        <f t="shared" ref="F11:Q11" si="1">F10+F9+F8+F7</f>
        <v>19.25</v>
      </c>
      <c r="G11" s="15">
        <f t="shared" si="1"/>
        <v>19.75</v>
      </c>
      <c r="H11" s="15">
        <f t="shared" si="1"/>
        <v>83.75</v>
      </c>
      <c r="I11" s="15">
        <f t="shared" si="1"/>
        <v>275</v>
      </c>
      <c r="J11" s="15">
        <f t="shared" si="1"/>
        <v>3</v>
      </c>
      <c r="K11" s="15">
        <f t="shared" si="1"/>
        <v>62.5</v>
      </c>
      <c r="L11" s="15">
        <f t="shared" si="1"/>
        <v>275</v>
      </c>
      <c r="M11" s="15">
        <f t="shared" si="1"/>
        <v>0.30000000000000004</v>
      </c>
      <c r="N11" s="15">
        <f t="shared" si="1"/>
        <v>0.35</v>
      </c>
      <c r="O11" s="15">
        <f t="shared" si="1"/>
        <v>175</v>
      </c>
      <c r="P11" s="15">
        <f t="shared" si="1"/>
        <v>15</v>
      </c>
      <c r="Q11" s="15">
        <f t="shared" si="1"/>
        <v>1.67</v>
      </c>
    </row>
    <row r="12" spans="1:17" ht="11.25" x14ac:dyDescent="0.2">
      <c r="A12" s="67" t="s">
        <v>68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</row>
    <row r="13" spans="1:17" ht="38.25" x14ac:dyDescent="0.2">
      <c r="A13" s="92"/>
      <c r="B13" s="43" t="s">
        <v>102</v>
      </c>
      <c r="C13" s="22">
        <v>260</v>
      </c>
      <c r="D13" s="22">
        <v>37.549999999999997</v>
      </c>
      <c r="E13" s="22">
        <v>406.77</v>
      </c>
      <c r="F13" s="13">
        <v>14.6</v>
      </c>
      <c r="G13" s="13">
        <v>16.82</v>
      </c>
      <c r="H13" s="13">
        <v>55.08</v>
      </c>
      <c r="I13" s="13">
        <v>188.4</v>
      </c>
      <c r="J13" s="13">
        <v>2.23</v>
      </c>
      <c r="K13" s="13">
        <v>34.26</v>
      </c>
      <c r="L13" s="13">
        <v>161.30000000000001</v>
      </c>
      <c r="M13" s="13">
        <v>0.11</v>
      </c>
      <c r="N13" s="13">
        <v>0.24</v>
      </c>
      <c r="O13" s="13">
        <v>184</v>
      </c>
      <c r="P13" s="13">
        <v>13.77</v>
      </c>
      <c r="Q13" s="13">
        <v>0.9</v>
      </c>
    </row>
    <row r="14" spans="1:17" x14ac:dyDescent="0.2">
      <c r="A14" s="93"/>
      <c r="B14" s="43" t="s">
        <v>38</v>
      </c>
      <c r="C14" s="22">
        <v>20</v>
      </c>
      <c r="D14" s="22">
        <v>15.84</v>
      </c>
      <c r="E14" s="22">
        <v>0.13</v>
      </c>
      <c r="F14" s="13">
        <v>2.2999999999999998</v>
      </c>
      <c r="G14" s="13">
        <v>4</v>
      </c>
      <c r="H14" s="13">
        <v>0</v>
      </c>
      <c r="I14" s="13">
        <v>88</v>
      </c>
      <c r="J14" s="13">
        <v>0.1</v>
      </c>
      <c r="K14" s="13">
        <v>10.8</v>
      </c>
      <c r="L14" s="13">
        <v>65</v>
      </c>
      <c r="M14" s="13">
        <v>0.08</v>
      </c>
      <c r="N14" s="13">
        <v>0.06</v>
      </c>
      <c r="O14" s="13">
        <v>26</v>
      </c>
      <c r="P14" s="13">
        <v>3.7</v>
      </c>
      <c r="Q14" s="13">
        <v>0.2</v>
      </c>
    </row>
    <row r="15" spans="1:17" x14ac:dyDescent="0.2">
      <c r="A15" s="93"/>
      <c r="B15" s="43" t="s">
        <v>40</v>
      </c>
      <c r="C15" s="22">
        <v>200</v>
      </c>
      <c r="D15" s="22">
        <v>11.81</v>
      </c>
      <c r="E15" s="22">
        <v>80</v>
      </c>
      <c r="F15" s="13">
        <v>7.0000000000000007E-2</v>
      </c>
      <c r="G15" s="13">
        <v>0.02</v>
      </c>
      <c r="H15" s="13">
        <v>15</v>
      </c>
      <c r="I15" s="13">
        <v>11.1</v>
      </c>
      <c r="J15" s="13">
        <v>0.28000000000000003</v>
      </c>
      <c r="K15" s="13">
        <v>1.4</v>
      </c>
      <c r="L15" s="13">
        <v>12.8</v>
      </c>
      <c r="M15" s="13">
        <v>7.0000000000000007E-2</v>
      </c>
      <c r="N15" s="13">
        <v>0.05</v>
      </c>
      <c r="O15" s="13">
        <v>15</v>
      </c>
      <c r="P15" s="13">
        <v>0.03</v>
      </c>
      <c r="Q15" s="13">
        <v>0</v>
      </c>
    </row>
    <row r="16" spans="1:17" s="14" customFormat="1" ht="25.5" x14ac:dyDescent="0.25">
      <c r="A16" s="94"/>
      <c r="B16" s="43" t="s">
        <v>20</v>
      </c>
      <c r="C16" s="22">
        <v>70</v>
      </c>
      <c r="D16" s="22">
        <v>6.72</v>
      </c>
      <c r="E16" s="22">
        <v>193.1</v>
      </c>
      <c r="F16" s="13">
        <v>5.53</v>
      </c>
      <c r="G16" s="13">
        <v>2.16</v>
      </c>
      <c r="H16" s="13">
        <v>25.67</v>
      </c>
      <c r="I16" s="13">
        <v>12.5</v>
      </c>
      <c r="J16" s="13">
        <v>1.89</v>
      </c>
      <c r="K16" s="13">
        <v>28.54</v>
      </c>
      <c r="L16" s="13">
        <v>60.9</v>
      </c>
      <c r="M16" s="13">
        <v>0.09</v>
      </c>
      <c r="N16" s="13">
        <v>0.05</v>
      </c>
      <c r="O16" s="13">
        <v>0</v>
      </c>
      <c r="P16" s="13">
        <v>0</v>
      </c>
      <c r="Q16" s="13">
        <v>0.91</v>
      </c>
    </row>
    <row r="17" spans="1:17" s="14" customFormat="1" ht="11.25" x14ac:dyDescent="0.25">
      <c r="A17" s="64" t="s">
        <v>124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1:17" s="17" customFormat="1" ht="15" customHeight="1" x14ac:dyDescent="0.2">
      <c r="A18" s="81" t="s">
        <v>21</v>
      </c>
      <c r="B18" s="82"/>
      <c r="C18" s="22">
        <f>C16+C15+C14+C13</f>
        <v>550</v>
      </c>
      <c r="D18" s="22">
        <v>70</v>
      </c>
      <c r="E18" s="22">
        <f t="shared" ref="E18" si="2">E16+E15+E14+E13</f>
        <v>680</v>
      </c>
      <c r="F18" s="15">
        <f t="shared" ref="F18:Q18" si="3">F16+F15+F14+F13</f>
        <v>22.5</v>
      </c>
      <c r="G18" s="15">
        <f t="shared" si="3"/>
        <v>23</v>
      </c>
      <c r="H18" s="15">
        <f t="shared" si="3"/>
        <v>95.75</v>
      </c>
      <c r="I18" s="15">
        <f t="shared" si="3"/>
        <v>300</v>
      </c>
      <c r="J18" s="15">
        <f t="shared" si="3"/>
        <v>4.5</v>
      </c>
      <c r="K18" s="15">
        <f t="shared" si="3"/>
        <v>75</v>
      </c>
      <c r="L18" s="15">
        <f t="shared" si="3"/>
        <v>300</v>
      </c>
      <c r="M18" s="15">
        <f t="shared" si="3"/>
        <v>0.35</v>
      </c>
      <c r="N18" s="15">
        <f t="shared" si="3"/>
        <v>0.4</v>
      </c>
      <c r="O18" s="15">
        <f t="shared" si="3"/>
        <v>225</v>
      </c>
      <c r="P18" s="15">
        <f t="shared" si="3"/>
        <v>17.5</v>
      </c>
      <c r="Q18" s="15">
        <f t="shared" si="3"/>
        <v>2.0100000000000002</v>
      </c>
    </row>
    <row r="19" spans="1:17" ht="11.25" x14ac:dyDescent="0.2">
      <c r="A19" s="67" t="s">
        <v>69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9"/>
    </row>
    <row r="20" spans="1:17" x14ac:dyDescent="0.2">
      <c r="A20" s="92"/>
      <c r="B20" s="43" t="s">
        <v>125</v>
      </c>
      <c r="C20" s="22">
        <v>60</v>
      </c>
      <c r="D20" s="51">
        <v>9.84</v>
      </c>
      <c r="E20" s="22">
        <v>35.6</v>
      </c>
      <c r="F20" s="13">
        <v>0.67</v>
      </c>
      <c r="G20" s="13">
        <v>3.9</v>
      </c>
      <c r="H20" s="13">
        <v>1</v>
      </c>
      <c r="I20" s="13">
        <v>8.4</v>
      </c>
      <c r="J20" s="13">
        <v>0.3</v>
      </c>
      <c r="K20" s="13">
        <v>7.5</v>
      </c>
      <c r="L20" s="13">
        <v>15.1</v>
      </c>
      <c r="M20" s="13">
        <v>0.1</v>
      </c>
      <c r="N20" s="13">
        <v>0.12</v>
      </c>
      <c r="O20" s="13">
        <v>25</v>
      </c>
      <c r="P20" s="13">
        <v>2.2000000000000002</v>
      </c>
      <c r="Q20" s="13">
        <v>1</v>
      </c>
    </row>
    <row r="21" spans="1:17" ht="38.25" x14ac:dyDescent="0.2">
      <c r="A21" s="93"/>
      <c r="B21" s="43" t="s">
        <v>82</v>
      </c>
      <c r="C21" s="22">
        <v>270</v>
      </c>
      <c r="D21" s="51">
        <v>21.18</v>
      </c>
      <c r="E21" s="22">
        <v>146.44</v>
      </c>
      <c r="F21" s="13">
        <v>8.4</v>
      </c>
      <c r="G21" s="13">
        <v>7.62</v>
      </c>
      <c r="H21" s="13">
        <v>13.1</v>
      </c>
      <c r="I21" s="13">
        <v>131.19999999999999</v>
      </c>
      <c r="J21" s="13">
        <v>0.7</v>
      </c>
      <c r="K21" s="13">
        <v>12.8</v>
      </c>
      <c r="L21" s="13">
        <v>75.599999999999994</v>
      </c>
      <c r="M21" s="13">
        <v>0.1</v>
      </c>
      <c r="N21" s="13">
        <v>0.13</v>
      </c>
      <c r="O21" s="13">
        <v>74</v>
      </c>
      <c r="P21" s="13">
        <v>1.8</v>
      </c>
      <c r="Q21" s="13">
        <v>0.8</v>
      </c>
    </row>
    <row r="22" spans="1:17" x14ac:dyDescent="0.2">
      <c r="A22" s="93"/>
      <c r="B22" s="43" t="s">
        <v>41</v>
      </c>
      <c r="C22" s="22">
        <v>120</v>
      </c>
      <c r="D22" s="51">
        <v>54.93</v>
      </c>
      <c r="E22" s="22">
        <v>238.3</v>
      </c>
      <c r="F22" s="13">
        <v>9.92</v>
      </c>
      <c r="G22" s="13">
        <v>9.9</v>
      </c>
      <c r="H22" s="13">
        <v>29.17</v>
      </c>
      <c r="I22" s="13">
        <v>144.69999999999999</v>
      </c>
      <c r="J22" s="13">
        <v>1.05</v>
      </c>
      <c r="K22" s="13">
        <v>26.8</v>
      </c>
      <c r="L22" s="13">
        <v>171</v>
      </c>
      <c r="M22" s="13">
        <v>0.06</v>
      </c>
      <c r="N22" s="13">
        <v>0.08</v>
      </c>
      <c r="O22" s="13">
        <v>119</v>
      </c>
      <c r="P22" s="13">
        <v>1</v>
      </c>
      <c r="Q22" s="13">
        <v>1.2</v>
      </c>
    </row>
    <row r="23" spans="1:17" ht="25.5" x14ac:dyDescent="0.2">
      <c r="A23" s="93"/>
      <c r="B23" s="43" t="s">
        <v>29</v>
      </c>
      <c r="C23" s="22">
        <v>150</v>
      </c>
      <c r="D23" s="51">
        <v>14.25</v>
      </c>
      <c r="E23" s="22">
        <v>210.1</v>
      </c>
      <c r="F23" s="13">
        <v>3.8</v>
      </c>
      <c r="G23" s="13">
        <v>5.7</v>
      </c>
      <c r="H23" s="13">
        <v>36.6</v>
      </c>
      <c r="I23" s="13">
        <v>76.599999999999994</v>
      </c>
      <c r="J23" s="13">
        <v>0.5</v>
      </c>
      <c r="K23" s="13">
        <v>19.100000000000001</v>
      </c>
      <c r="L23" s="13">
        <v>61.5</v>
      </c>
      <c r="M23" s="13">
        <v>0.08</v>
      </c>
      <c r="N23" s="13">
        <v>0.1</v>
      </c>
      <c r="O23" s="13">
        <v>27</v>
      </c>
      <c r="P23" s="13">
        <v>0.4</v>
      </c>
      <c r="Q23" s="13">
        <v>0.7</v>
      </c>
    </row>
    <row r="24" spans="1:17" s="14" customFormat="1" ht="10.5" customHeight="1" x14ac:dyDescent="0.25">
      <c r="A24" s="93"/>
      <c r="B24" s="43" t="s">
        <v>110</v>
      </c>
      <c r="C24" s="22">
        <v>200</v>
      </c>
      <c r="D24" s="51">
        <v>15</v>
      </c>
      <c r="E24" s="22">
        <v>76.3</v>
      </c>
      <c r="F24" s="13">
        <v>0.9</v>
      </c>
      <c r="G24" s="13">
        <v>0</v>
      </c>
      <c r="H24" s="13">
        <v>18</v>
      </c>
      <c r="I24" s="13">
        <v>12.6</v>
      </c>
      <c r="J24" s="13">
        <v>0.5</v>
      </c>
      <c r="K24" s="13">
        <v>7.2</v>
      </c>
      <c r="L24" s="13">
        <v>12.6</v>
      </c>
      <c r="M24" s="13">
        <v>0.02</v>
      </c>
      <c r="N24" s="13">
        <v>0.02</v>
      </c>
      <c r="O24" s="13">
        <v>0</v>
      </c>
      <c r="P24" s="13">
        <v>15.6</v>
      </c>
      <c r="Q24" s="13">
        <v>0.67</v>
      </c>
    </row>
    <row r="25" spans="1:17" s="14" customFormat="1" ht="25.5" x14ac:dyDescent="0.25">
      <c r="A25" s="93"/>
      <c r="B25" s="43" t="s">
        <v>20</v>
      </c>
      <c r="C25" s="22">
        <v>20</v>
      </c>
      <c r="D25" s="51">
        <v>1.92</v>
      </c>
      <c r="E25" s="22">
        <v>46.76</v>
      </c>
      <c r="F25" s="13">
        <v>1.58</v>
      </c>
      <c r="G25" s="13">
        <v>0.2</v>
      </c>
      <c r="H25" s="13">
        <v>9.66</v>
      </c>
      <c r="I25" s="13">
        <v>4.5999999999999996</v>
      </c>
      <c r="J25" s="13">
        <v>0.22</v>
      </c>
      <c r="K25" s="13">
        <v>6.6</v>
      </c>
      <c r="L25" s="13">
        <v>17.399999999999999</v>
      </c>
      <c r="M25" s="13">
        <v>0.02</v>
      </c>
      <c r="N25" s="13">
        <v>0.01</v>
      </c>
      <c r="O25" s="13">
        <v>0</v>
      </c>
      <c r="P25" s="13">
        <v>0</v>
      </c>
      <c r="Q25" s="13">
        <v>0.26</v>
      </c>
    </row>
    <row r="26" spans="1:17" s="14" customFormat="1" x14ac:dyDescent="0.25">
      <c r="A26" s="94"/>
      <c r="B26" s="43" t="s">
        <v>23</v>
      </c>
      <c r="C26" s="22">
        <v>30</v>
      </c>
      <c r="D26" s="51">
        <v>2.88</v>
      </c>
      <c r="E26" s="22">
        <v>69</v>
      </c>
      <c r="F26" s="13">
        <v>1.68</v>
      </c>
      <c r="G26" s="13">
        <v>0.33</v>
      </c>
      <c r="H26" s="13">
        <v>9.7200000000000006</v>
      </c>
      <c r="I26" s="13">
        <v>6.9</v>
      </c>
      <c r="J26" s="13">
        <v>0.93</v>
      </c>
      <c r="K26" s="13">
        <v>7.5</v>
      </c>
      <c r="L26" s="13">
        <v>31.8</v>
      </c>
      <c r="M26" s="13">
        <v>0.04</v>
      </c>
      <c r="N26" s="13">
        <v>0.03</v>
      </c>
      <c r="O26" s="13">
        <v>0</v>
      </c>
      <c r="P26" s="13">
        <v>0</v>
      </c>
      <c r="Q26" s="13">
        <v>0.27</v>
      </c>
    </row>
    <row r="27" spans="1:17" s="17" customFormat="1" ht="15" customHeight="1" x14ac:dyDescent="0.2">
      <c r="A27" s="81" t="s">
        <v>27</v>
      </c>
      <c r="B27" s="82"/>
      <c r="C27" s="22">
        <f>C26+C24+C23+C22+C21+C20+C25</f>
        <v>850</v>
      </c>
      <c r="D27" s="22">
        <f>D26+D24+D23+D22+D21+D20+D25</f>
        <v>120.00000000000001</v>
      </c>
      <c r="E27" s="22">
        <f t="shared" ref="E27" si="4">E26+E24+E23+E22+E21+E20+E25</f>
        <v>822.50000000000011</v>
      </c>
      <c r="F27" s="15">
        <f t="shared" ref="F27:Q27" si="5">F26+F24+F23+F22+F21+F20+F25</f>
        <v>26.950000000000003</v>
      </c>
      <c r="G27" s="15">
        <f t="shared" si="5"/>
        <v>27.65</v>
      </c>
      <c r="H27" s="15">
        <f t="shared" si="5"/>
        <v>117.24999999999999</v>
      </c>
      <c r="I27" s="15">
        <f t="shared" si="5"/>
        <v>385</v>
      </c>
      <c r="J27" s="15">
        <f t="shared" si="5"/>
        <v>4.2</v>
      </c>
      <c r="K27" s="15">
        <f t="shared" si="5"/>
        <v>87.499999999999986</v>
      </c>
      <c r="L27" s="15">
        <f t="shared" si="5"/>
        <v>385</v>
      </c>
      <c r="M27" s="15">
        <f t="shared" si="5"/>
        <v>0.42000000000000004</v>
      </c>
      <c r="N27" s="15">
        <f t="shared" si="5"/>
        <v>0.49000000000000005</v>
      </c>
      <c r="O27" s="15">
        <f t="shared" si="5"/>
        <v>245</v>
      </c>
      <c r="P27" s="15">
        <f t="shared" si="5"/>
        <v>21</v>
      </c>
      <c r="Q27" s="15">
        <f t="shared" si="5"/>
        <v>4.8999999999999995</v>
      </c>
    </row>
    <row r="28" spans="1:17" ht="11.25" x14ac:dyDescent="0.2">
      <c r="A28" s="67" t="s">
        <v>70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x14ac:dyDescent="0.2">
      <c r="A29" s="92"/>
      <c r="B29" s="43" t="s">
        <v>126</v>
      </c>
      <c r="C29" s="22">
        <v>100</v>
      </c>
      <c r="D29" s="51">
        <v>16.399999999999999</v>
      </c>
      <c r="E29" s="22">
        <v>70.599999999999994</v>
      </c>
      <c r="F29" s="13">
        <v>0.67</v>
      </c>
      <c r="G29" s="13">
        <v>4.9000000000000004</v>
      </c>
      <c r="H29" s="13">
        <v>2</v>
      </c>
      <c r="I29" s="13">
        <v>21.1</v>
      </c>
      <c r="J29" s="13">
        <v>0.3</v>
      </c>
      <c r="K29" s="13">
        <v>7.5</v>
      </c>
      <c r="L29" s="13">
        <v>15.1</v>
      </c>
      <c r="M29" s="13">
        <v>0.17</v>
      </c>
      <c r="N29" s="13">
        <v>0.1</v>
      </c>
      <c r="O29" s="13">
        <v>52</v>
      </c>
      <c r="P29" s="13">
        <v>4.0999999999999996</v>
      </c>
      <c r="Q29" s="13">
        <v>0.8</v>
      </c>
    </row>
    <row r="30" spans="1:17" ht="38.25" x14ac:dyDescent="0.2">
      <c r="A30" s="93"/>
      <c r="B30" s="43" t="s">
        <v>82</v>
      </c>
      <c r="C30" s="22">
        <v>270</v>
      </c>
      <c r="D30" s="51">
        <v>21.18</v>
      </c>
      <c r="E30" s="22">
        <v>158.47</v>
      </c>
      <c r="F30" s="13">
        <v>10.39</v>
      </c>
      <c r="G30" s="13">
        <v>10.85</v>
      </c>
      <c r="H30" s="13">
        <v>15.59</v>
      </c>
      <c r="I30" s="13">
        <v>141.19999999999999</v>
      </c>
      <c r="J30" s="13">
        <v>1.8</v>
      </c>
      <c r="K30" s="13">
        <v>26.1</v>
      </c>
      <c r="L30" s="13">
        <v>75.599999999999994</v>
      </c>
      <c r="M30" s="13">
        <v>0.05</v>
      </c>
      <c r="N30" s="13">
        <v>0.16</v>
      </c>
      <c r="O30" s="13">
        <v>117</v>
      </c>
      <c r="P30" s="13">
        <v>2.88</v>
      </c>
      <c r="Q30" s="13">
        <v>0.8</v>
      </c>
    </row>
    <row r="31" spans="1:17" x14ac:dyDescent="0.2">
      <c r="A31" s="93"/>
      <c r="B31" s="43" t="s">
        <v>41</v>
      </c>
      <c r="C31" s="22">
        <v>120</v>
      </c>
      <c r="D31" s="51">
        <v>54.93</v>
      </c>
      <c r="E31" s="22">
        <v>228.3</v>
      </c>
      <c r="F31" s="13">
        <v>9.92</v>
      </c>
      <c r="G31" s="13">
        <v>9.9</v>
      </c>
      <c r="H31" s="13">
        <v>29.17</v>
      </c>
      <c r="I31" s="13">
        <v>144.69999999999999</v>
      </c>
      <c r="J31" s="13">
        <v>1.05</v>
      </c>
      <c r="K31" s="13">
        <v>26.8</v>
      </c>
      <c r="L31" s="13">
        <v>171</v>
      </c>
      <c r="M31" s="13">
        <v>0.06</v>
      </c>
      <c r="N31" s="13">
        <v>0.08</v>
      </c>
      <c r="O31" s="13">
        <v>119</v>
      </c>
      <c r="P31" s="13">
        <v>1</v>
      </c>
      <c r="Q31" s="13">
        <v>1.2</v>
      </c>
    </row>
    <row r="32" spans="1:17" ht="25.5" x14ac:dyDescent="0.2">
      <c r="A32" s="93"/>
      <c r="B32" s="43" t="s">
        <v>29</v>
      </c>
      <c r="C32" s="22">
        <v>180</v>
      </c>
      <c r="D32" s="51">
        <v>17.100000000000001</v>
      </c>
      <c r="E32" s="22">
        <v>240.1</v>
      </c>
      <c r="F32" s="13">
        <v>3.8</v>
      </c>
      <c r="G32" s="13">
        <v>5.7</v>
      </c>
      <c r="H32" s="13">
        <v>38.6</v>
      </c>
      <c r="I32" s="13">
        <v>82</v>
      </c>
      <c r="J32" s="13">
        <v>0.77</v>
      </c>
      <c r="K32" s="13">
        <v>15</v>
      </c>
      <c r="L32" s="13">
        <v>66.599999999999994</v>
      </c>
      <c r="M32" s="13">
        <v>0.1</v>
      </c>
      <c r="N32" s="13">
        <v>0.1</v>
      </c>
      <c r="O32" s="13">
        <v>27</v>
      </c>
      <c r="P32" s="13">
        <v>0.92</v>
      </c>
      <c r="Q32" s="13">
        <v>1.8</v>
      </c>
    </row>
    <row r="33" spans="1:17" s="14" customFormat="1" x14ac:dyDescent="0.25">
      <c r="A33" s="93"/>
      <c r="B33" s="43" t="s">
        <v>110</v>
      </c>
      <c r="C33" s="22">
        <v>200</v>
      </c>
      <c r="D33" s="51">
        <v>15</v>
      </c>
      <c r="E33" s="22">
        <v>76.3</v>
      </c>
      <c r="F33" s="13">
        <v>0.9</v>
      </c>
      <c r="G33" s="13">
        <v>0</v>
      </c>
      <c r="H33" s="13">
        <v>18</v>
      </c>
      <c r="I33" s="13">
        <v>12.6</v>
      </c>
      <c r="J33" s="13">
        <v>0.5</v>
      </c>
      <c r="K33" s="13">
        <v>7.2</v>
      </c>
      <c r="L33" s="13">
        <v>12.6</v>
      </c>
      <c r="M33" s="13">
        <v>0.02</v>
      </c>
      <c r="N33" s="13">
        <v>0.02</v>
      </c>
      <c r="O33" s="13">
        <v>0</v>
      </c>
      <c r="P33" s="13">
        <v>15.6</v>
      </c>
      <c r="Q33" s="13">
        <v>0.67</v>
      </c>
    </row>
    <row r="34" spans="1:17" s="14" customFormat="1" ht="25.5" x14ac:dyDescent="0.25">
      <c r="A34" s="93"/>
      <c r="B34" s="43" t="s">
        <v>20</v>
      </c>
      <c r="C34" s="22">
        <v>30</v>
      </c>
      <c r="D34" s="51">
        <v>2.88</v>
      </c>
      <c r="E34" s="22">
        <v>76.23</v>
      </c>
      <c r="F34" s="13">
        <v>2.37</v>
      </c>
      <c r="G34" s="13">
        <v>0.3</v>
      </c>
      <c r="H34" s="13">
        <v>14.49</v>
      </c>
      <c r="I34" s="13">
        <v>6.9</v>
      </c>
      <c r="J34" s="13">
        <v>0.33</v>
      </c>
      <c r="K34" s="13">
        <v>9.9</v>
      </c>
      <c r="L34" s="13">
        <v>26.1</v>
      </c>
      <c r="M34" s="13">
        <v>0.03</v>
      </c>
      <c r="N34" s="13">
        <v>0.08</v>
      </c>
      <c r="O34" s="13">
        <v>0</v>
      </c>
      <c r="P34" s="13">
        <v>0</v>
      </c>
      <c r="Q34" s="13">
        <v>0.39</v>
      </c>
    </row>
    <row r="35" spans="1:17" s="14" customFormat="1" x14ac:dyDescent="0.25">
      <c r="A35" s="94"/>
      <c r="B35" s="43" t="s">
        <v>23</v>
      </c>
      <c r="C35" s="22">
        <v>50</v>
      </c>
      <c r="D35" s="51">
        <v>4.8</v>
      </c>
      <c r="E35" s="22">
        <v>115</v>
      </c>
      <c r="F35" s="13">
        <v>3.45</v>
      </c>
      <c r="G35" s="13">
        <v>0.55000000000000004</v>
      </c>
      <c r="H35" s="13">
        <v>16.2</v>
      </c>
      <c r="I35" s="13">
        <v>11.5</v>
      </c>
      <c r="J35" s="13">
        <v>1.55</v>
      </c>
      <c r="K35" s="13">
        <v>12.5</v>
      </c>
      <c r="L35" s="13">
        <v>53</v>
      </c>
      <c r="M35" s="13">
        <v>0.06</v>
      </c>
      <c r="N35" s="13">
        <v>0.06</v>
      </c>
      <c r="O35" s="13">
        <v>0</v>
      </c>
      <c r="P35" s="13">
        <v>0</v>
      </c>
      <c r="Q35" s="13">
        <v>0.45</v>
      </c>
    </row>
    <row r="36" spans="1:17" s="14" customFormat="1" ht="11.25" x14ac:dyDescent="0.25">
      <c r="A36" s="64" t="s">
        <v>88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</row>
    <row r="37" spans="1:17" s="17" customFormat="1" ht="15" customHeight="1" x14ac:dyDescent="0.2">
      <c r="A37" s="81" t="s">
        <v>27</v>
      </c>
      <c r="B37" s="82"/>
      <c r="C37" s="22">
        <f>C35+C33+C32+C31+C30+C29+C34</f>
        <v>950</v>
      </c>
      <c r="D37" s="22">
        <v>120</v>
      </c>
      <c r="E37" s="22">
        <f t="shared" ref="E37" si="6">E35+E33+E32+E31+E30+E29+E34</f>
        <v>965.00000000000011</v>
      </c>
      <c r="F37" s="15">
        <f t="shared" ref="F37:Q37" si="7">F35+F33+F32+F31+F30+F29+F34</f>
        <v>31.500000000000004</v>
      </c>
      <c r="G37" s="15">
        <f t="shared" si="7"/>
        <v>32.199999999999996</v>
      </c>
      <c r="H37" s="15">
        <f t="shared" si="7"/>
        <v>134.05000000000001</v>
      </c>
      <c r="I37" s="15">
        <f t="shared" si="7"/>
        <v>420</v>
      </c>
      <c r="J37" s="15">
        <f t="shared" si="7"/>
        <v>6.3</v>
      </c>
      <c r="K37" s="15">
        <f t="shared" si="7"/>
        <v>105</v>
      </c>
      <c r="L37" s="15">
        <f t="shared" si="7"/>
        <v>420</v>
      </c>
      <c r="M37" s="15">
        <f t="shared" si="7"/>
        <v>0.49</v>
      </c>
      <c r="N37" s="15">
        <f t="shared" si="7"/>
        <v>0.6</v>
      </c>
      <c r="O37" s="15">
        <f t="shared" si="7"/>
        <v>315</v>
      </c>
      <c r="P37" s="15">
        <f t="shared" si="7"/>
        <v>24.5</v>
      </c>
      <c r="Q37" s="15">
        <f t="shared" si="7"/>
        <v>6.1099999999999994</v>
      </c>
    </row>
    <row r="38" spans="1:17" ht="11.25" x14ac:dyDescent="0.2">
      <c r="A38" s="67" t="s">
        <v>71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9"/>
    </row>
    <row r="39" spans="1:17" x14ac:dyDescent="0.2">
      <c r="A39" s="92"/>
      <c r="B39" s="43" t="s">
        <v>28</v>
      </c>
      <c r="C39" s="44">
        <v>200</v>
      </c>
      <c r="D39" s="51">
        <v>23</v>
      </c>
      <c r="E39" s="44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0.05</v>
      </c>
      <c r="N39" s="18">
        <v>0.1</v>
      </c>
      <c r="O39" s="18">
        <v>32</v>
      </c>
      <c r="P39" s="18">
        <v>1.4</v>
      </c>
      <c r="Q39" s="18">
        <v>0</v>
      </c>
    </row>
    <row r="40" spans="1:17" s="14" customFormat="1" ht="25.5" x14ac:dyDescent="0.25">
      <c r="A40" s="93"/>
      <c r="B40" s="43" t="s">
        <v>103</v>
      </c>
      <c r="C40" s="22">
        <v>150</v>
      </c>
      <c r="D40" s="51">
        <v>25</v>
      </c>
      <c r="E40" s="22">
        <v>47</v>
      </c>
      <c r="F40" s="13">
        <v>0.4</v>
      </c>
      <c r="G40" s="13">
        <v>0.4</v>
      </c>
      <c r="H40" s="13">
        <v>3.8</v>
      </c>
      <c r="I40" s="13">
        <v>36</v>
      </c>
      <c r="J40" s="13">
        <v>0.6</v>
      </c>
      <c r="K40" s="13">
        <v>7</v>
      </c>
      <c r="L40" s="13">
        <v>21</v>
      </c>
      <c r="M40" s="13">
        <v>0.03</v>
      </c>
      <c r="N40" s="13">
        <v>0.02</v>
      </c>
      <c r="O40" s="13">
        <v>35</v>
      </c>
      <c r="P40" s="13">
        <v>4</v>
      </c>
      <c r="Q40" s="13">
        <v>0.16</v>
      </c>
    </row>
    <row r="41" spans="1:17" s="14" customFormat="1" x14ac:dyDescent="0.25">
      <c r="A41" s="94"/>
      <c r="B41" s="43" t="s">
        <v>63</v>
      </c>
      <c r="C41" s="22">
        <v>50</v>
      </c>
      <c r="D41" s="51">
        <v>22</v>
      </c>
      <c r="E41" s="22">
        <v>86</v>
      </c>
      <c r="F41" s="13">
        <v>1.8</v>
      </c>
      <c r="G41" s="13">
        <v>2.2999999999999998</v>
      </c>
      <c r="H41" s="13">
        <v>22.6</v>
      </c>
      <c r="I41" s="13">
        <v>1</v>
      </c>
      <c r="J41" s="13">
        <v>0.4</v>
      </c>
      <c r="K41" s="13">
        <v>4.5</v>
      </c>
      <c r="L41" s="13">
        <v>17</v>
      </c>
      <c r="M41" s="13">
        <v>0.04</v>
      </c>
      <c r="N41" s="13">
        <v>0.02</v>
      </c>
      <c r="O41" s="13">
        <v>3</v>
      </c>
      <c r="P41" s="13">
        <v>0.6</v>
      </c>
      <c r="Q41" s="13">
        <v>0.26</v>
      </c>
    </row>
    <row r="42" spans="1:17" s="17" customFormat="1" ht="15" customHeight="1" x14ac:dyDescent="0.2">
      <c r="A42" s="81" t="s">
        <v>25</v>
      </c>
      <c r="B42" s="82"/>
      <c r="C42" s="22">
        <f>C41+C40+C39</f>
        <v>400</v>
      </c>
      <c r="D42" s="51">
        <f>D41+D40+D39</f>
        <v>70</v>
      </c>
      <c r="E42" s="22">
        <f t="shared" ref="E42" si="8">E41+E40+E39</f>
        <v>235</v>
      </c>
      <c r="F42" s="15">
        <f t="shared" ref="F42:Q42" si="9">F41+F40+F39</f>
        <v>7.7</v>
      </c>
      <c r="G42" s="15">
        <f t="shared" si="9"/>
        <v>7.9</v>
      </c>
      <c r="H42" s="15">
        <f t="shared" si="9"/>
        <v>33.5</v>
      </c>
      <c r="I42" s="15">
        <f t="shared" si="9"/>
        <v>110</v>
      </c>
      <c r="J42" s="15">
        <f t="shared" si="9"/>
        <v>1.2</v>
      </c>
      <c r="K42" s="15">
        <f t="shared" si="9"/>
        <v>25</v>
      </c>
      <c r="L42" s="15">
        <f t="shared" si="9"/>
        <v>110</v>
      </c>
      <c r="M42" s="15">
        <f t="shared" si="9"/>
        <v>0.12000000000000001</v>
      </c>
      <c r="N42" s="15">
        <f t="shared" si="9"/>
        <v>0.14000000000000001</v>
      </c>
      <c r="O42" s="15">
        <f t="shared" si="9"/>
        <v>70</v>
      </c>
      <c r="P42" s="15">
        <f t="shared" si="9"/>
        <v>6</v>
      </c>
      <c r="Q42" s="15">
        <f t="shared" si="9"/>
        <v>0.42000000000000004</v>
      </c>
    </row>
    <row r="43" spans="1:17" ht="11.25" x14ac:dyDescent="0.2">
      <c r="A43" s="67" t="s">
        <v>72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</row>
    <row r="44" spans="1:17" x14ac:dyDescent="0.2">
      <c r="A44" s="92"/>
      <c r="B44" s="43" t="s">
        <v>75</v>
      </c>
      <c r="C44" s="22">
        <v>200</v>
      </c>
      <c r="D44" s="51">
        <v>23</v>
      </c>
      <c r="E44" s="22">
        <v>126</v>
      </c>
      <c r="F44" s="13">
        <v>6.8</v>
      </c>
      <c r="G44" s="13">
        <v>6.5</v>
      </c>
      <c r="H44" s="13">
        <v>11.9</v>
      </c>
      <c r="I44" s="13">
        <v>83</v>
      </c>
      <c r="J44" s="13">
        <v>0.8</v>
      </c>
      <c r="K44" s="13">
        <v>18.5</v>
      </c>
      <c r="L44" s="13">
        <v>82</v>
      </c>
      <c r="M44" s="13">
        <v>0.04</v>
      </c>
      <c r="N44" s="13">
        <v>0.06</v>
      </c>
      <c r="O44" s="13">
        <v>52</v>
      </c>
      <c r="P44" s="13">
        <v>2</v>
      </c>
      <c r="Q44" s="13">
        <v>0</v>
      </c>
    </row>
    <row r="45" spans="1:17" s="14" customFormat="1" ht="25.5" x14ac:dyDescent="0.25">
      <c r="A45" s="93"/>
      <c r="B45" s="43" t="s">
        <v>103</v>
      </c>
      <c r="C45" s="22">
        <v>150</v>
      </c>
      <c r="D45" s="51">
        <v>25</v>
      </c>
      <c r="E45" s="22">
        <v>47</v>
      </c>
      <c r="F45" s="13">
        <v>0.4</v>
      </c>
      <c r="G45" s="13">
        <v>0.4</v>
      </c>
      <c r="H45" s="13">
        <v>3.8</v>
      </c>
      <c r="I45" s="13">
        <v>36</v>
      </c>
      <c r="J45" s="13">
        <v>0.6</v>
      </c>
      <c r="K45" s="13">
        <v>7</v>
      </c>
      <c r="L45" s="13">
        <v>21</v>
      </c>
      <c r="M45" s="13">
        <v>0.03</v>
      </c>
      <c r="N45" s="13">
        <v>0.02</v>
      </c>
      <c r="O45" s="13">
        <v>35</v>
      </c>
      <c r="P45" s="13">
        <v>4</v>
      </c>
      <c r="Q45" s="13">
        <v>0.16</v>
      </c>
    </row>
    <row r="46" spans="1:17" s="14" customFormat="1" x14ac:dyDescent="0.25">
      <c r="A46" s="94"/>
      <c r="B46" s="43" t="s">
        <v>81</v>
      </c>
      <c r="C46" s="22">
        <v>50</v>
      </c>
      <c r="D46" s="51">
        <v>22</v>
      </c>
      <c r="E46" s="22">
        <v>86</v>
      </c>
      <c r="F46" s="13">
        <v>1.8</v>
      </c>
      <c r="G46" s="13">
        <v>2.2999999999999998</v>
      </c>
      <c r="H46" s="13">
        <v>22.6</v>
      </c>
      <c r="I46" s="13">
        <v>1</v>
      </c>
      <c r="J46" s="13">
        <v>0.4</v>
      </c>
      <c r="K46" s="13">
        <v>4.5</v>
      </c>
      <c r="L46" s="13">
        <v>17</v>
      </c>
      <c r="M46" s="13">
        <v>7.0000000000000007E-2</v>
      </c>
      <c r="N46" s="13">
        <v>0.02</v>
      </c>
      <c r="O46" s="13">
        <v>3</v>
      </c>
      <c r="P46" s="13">
        <v>1</v>
      </c>
      <c r="Q46" s="13">
        <v>0.26</v>
      </c>
    </row>
    <row r="47" spans="1:17" s="17" customFormat="1" ht="15" customHeight="1" x14ac:dyDescent="0.2">
      <c r="A47" s="81" t="s">
        <v>25</v>
      </c>
      <c r="B47" s="82"/>
      <c r="C47" s="22">
        <f>C46+C45+C44</f>
        <v>400</v>
      </c>
      <c r="D47" s="51">
        <f>D46+D45+D44</f>
        <v>70</v>
      </c>
      <c r="E47" s="22">
        <f t="shared" ref="E47" si="10">E46+E45+E44</f>
        <v>259</v>
      </c>
      <c r="F47" s="15">
        <f t="shared" ref="F47:Q47" si="11">F46+F45+F44</f>
        <v>9</v>
      </c>
      <c r="G47" s="15">
        <f t="shared" si="11"/>
        <v>9.1999999999999993</v>
      </c>
      <c r="H47" s="15">
        <f t="shared" si="11"/>
        <v>38.300000000000004</v>
      </c>
      <c r="I47" s="15">
        <f t="shared" si="11"/>
        <v>120</v>
      </c>
      <c r="J47" s="15">
        <f t="shared" si="11"/>
        <v>1.8</v>
      </c>
      <c r="K47" s="15">
        <f t="shared" si="11"/>
        <v>30</v>
      </c>
      <c r="L47" s="15">
        <f t="shared" si="11"/>
        <v>120</v>
      </c>
      <c r="M47" s="15">
        <f t="shared" si="11"/>
        <v>0.14000000000000001</v>
      </c>
      <c r="N47" s="15">
        <f t="shared" si="11"/>
        <v>0.1</v>
      </c>
      <c r="O47" s="15">
        <f t="shared" si="11"/>
        <v>90</v>
      </c>
      <c r="P47" s="15">
        <f t="shared" si="11"/>
        <v>7</v>
      </c>
      <c r="Q47" s="15">
        <f t="shared" si="11"/>
        <v>0.42000000000000004</v>
      </c>
    </row>
    <row r="48" spans="1:17" s="17" customFormat="1" x14ac:dyDescent="0.2">
      <c r="A48" s="49"/>
      <c r="B48" s="43" t="s">
        <v>37</v>
      </c>
      <c r="C48" s="22">
        <f>C11+C27+C42</f>
        <v>1775</v>
      </c>
      <c r="D48" s="22">
        <f t="shared" ref="D48:Q48" si="12">D11+D27+D42</f>
        <v>260</v>
      </c>
      <c r="E48" s="22">
        <f t="shared" ref="E48" si="13">E11+E27+E42</f>
        <v>1645</v>
      </c>
      <c r="F48" s="15">
        <f t="shared" si="12"/>
        <v>53.900000000000006</v>
      </c>
      <c r="G48" s="15">
        <f t="shared" si="12"/>
        <v>55.3</v>
      </c>
      <c r="H48" s="15">
        <f t="shared" si="12"/>
        <v>234.5</v>
      </c>
      <c r="I48" s="15">
        <f t="shared" si="12"/>
        <v>770</v>
      </c>
      <c r="J48" s="15">
        <f t="shared" si="12"/>
        <v>8.4</v>
      </c>
      <c r="K48" s="15">
        <f t="shared" si="12"/>
        <v>175</v>
      </c>
      <c r="L48" s="15">
        <f t="shared" si="12"/>
        <v>770</v>
      </c>
      <c r="M48" s="15">
        <f t="shared" si="12"/>
        <v>0.84000000000000008</v>
      </c>
      <c r="N48" s="15">
        <f t="shared" si="12"/>
        <v>0.98000000000000009</v>
      </c>
      <c r="O48" s="15">
        <f t="shared" si="12"/>
        <v>490</v>
      </c>
      <c r="P48" s="15">
        <f t="shared" si="12"/>
        <v>42</v>
      </c>
      <c r="Q48" s="15">
        <f t="shared" si="12"/>
        <v>6.9899999999999993</v>
      </c>
    </row>
    <row r="49" spans="1:17" s="17" customFormat="1" x14ac:dyDescent="0.2">
      <c r="A49" s="49"/>
      <c r="B49" s="43" t="s">
        <v>37</v>
      </c>
      <c r="C49" s="22">
        <f>C47+C37+C18</f>
        <v>1900</v>
      </c>
      <c r="D49" s="22">
        <f t="shared" ref="D49:Q49" si="14">D47+D37+D18</f>
        <v>260</v>
      </c>
      <c r="E49" s="22">
        <f t="shared" ref="E49" si="15">E47+E37+E18</f>
        <v>1904</v>
      </c>
      <c r="F49" s="15">
        <f t="shared" si="14"/>
        <v>63</v>
      </c>
      <c r="G49" s="15">
        <f t="shared" si="14"/>
        <v>64.399999999999991</v>
      </c>
      <c r="H49" s="15">
        <f t="shared" si="14"/>
        <v>268.10000000000002</v>
      </c>
      <c r="I49" s="15">
        <f t="shared" si="14"/>
        <v>840</v>
      </c>
      <c r="J49" s="15">
        <f t="shared" si="14"/>
        <v>12.6</v>
      </c>
      <c r="K49" s="15">
        <f t="shared" si="14"/>
        <v>210</v>
      </c>
      <c r="L49" s="15">
        <f t="shared" si="14"/>
        <v>840</v>
      </c>
      <c r="M49" s="15">
        <f t="shared" si="14"/>
        <v>0.98</v>
      </c>
      <c r="N49" s="15">
        <f t="shared" si="14"/>
        <v>1.1000000000000001</v>
      </c>
      <c r="O49" s="15">
        <f t="shared" si="14"/>
        <v>630</v>
      </c>
      <c r="P49" s="15">
        <f t="shared" si="14"/>
        <v>49</v>
      </c>
      <c r="Q49" s="15">
        <f t="shared" si="14"/>
        <v>8.5399999999999991</v>
      </c>
    </row>
    <row r="50" spans="1:17" s="14" customFormat="1" x14ac:dyDescent="0.25">
      <c r="A50" s="31"/>
      <c r="B50" s="31"/>
      <c r="C50" s="35"/>
      <c r="D50" s="35"/>
      <c r="E50" s="35"/>
    </row>
    <row r="51" spans="1:17" ht="11.25" x14ac:dyDescent="0.2">
      <c r="A51" s="98" t="s">
        <v>77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</row>
    <row r="52" spans="1:17" ht="11.25" x14ac:dyDescent="0.2">
      <c r="A52" s="71" t="s">
        <v>64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ht="11.25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ht="9" customHeight="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ht="11.25" hidden="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</sheetData>
  <mergeCells count="35">
    <mergeCell ref="A51:Q51"/>
    <mergeCell ref="A52:Q55"/>
    <mergeCell ref="A17:Q17"/>
    <mergeCell ref="A36:Q36"/>
    <mergeCell ref="A12:Q12"/>
    <mergeCell ref="A19:Q19"/>
    <mergeCell ref="A28:Q28"/>
    <mergeCell ref="A38:Q38"/>
    <mergeCell ref="A43:Q43"/>
    <mergeCell ref="A39:A41"/>
    <mergeCell ref="A42:B42"/>
    <mergeCell ref="A44:A46"/>
    <mergeCell ref="A47:B47"/>
    <mergeCell ref="A29:A35"/>
    <mergeCell ref="A37:B37"/>
    <mergeCell ref="A18:B18"/>
    <mergeCell ref="C1:H1"/>
    <mergeCell ref="I1:Q1"/>
    <mergeCell ref="D4:D5"/>
    <mergeCell ref="A6:Q6"/>
    <mergeCell ref="A2:Q2"/>
    <mergeCell ref="A3:N3"/>
    <mergeCell ref="A4:A5"/>
    <mergeCell ref="B4:B5"/>
    <mergeCell ref="C4:C5"/>
    <mergeCell ref="F4:H4"/>
    <mergeCell ref="I4:L4"/>
    <mergeCell ref="M4:Q4"/>
    <mergeCell ref="E4:E5"/>
    <mergeCell ref="A20:A26"/>
    <mergeCell ref="A27:B27"/>
    <mergeCell ref="A1:B1"/>
    <mergeCell ref="A7:A10"/>
    <mergeCell ref="A11:B11"/>
    <mergeCell ref="A13:A16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2021-09-07T07:12:24Z</cp:lastPrinted>
  <dcterms:created xsi:type="dcterms:W3CDTF">2015-06-05T18:19:34Z</dcterms:created>
  <dcterms:modified xsi:type="dcterms:W3CDTF">2021-09-13T03:08:04Z</dcterms:modified>
</cp:coreProperties>
</file>